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320" windowHeight="11640" activeTab="1"/>
  </bookViews>
  <sheets>
    <sheet name="QuickBooks Export Tips" sheetId="1" r:id="rId1"/>
    <sheet name="Sheet1" sheetId="2" r:id="rId2"/>
  </sheets>
  <definedNames>
    <definedName name="_xlnm.Print_Titles" localSheetId="1">'Sheet1'!$A:$G,'Sheet1'!$1:$2</definedName>
    <definedName name="QB_COLUMN_102100" localSheetId="1" hidden="1">'Sheet1'!$K$1</definedName>
    <definedName name="QB_COLUMN_12100" localSheetId="1" hidden="1">'Sheet1'!$H$1</definedName>
    <definedName name="QB_COLUMN_122100" localSheetId="1" hidden="1">'Sheet1'!$M$1</definedName>
    <definedName name="QB_COLUMN_22100" localSheetId="1" hidden="1">'Sheet1'!$L$1</definedName>
    <definedName name="QB_COLUMN_32100" localSheetId="1" hidden="1">'Sheet1'!$N$1</definedName>
    <definedName name="QB_COLUMN_423010" localSheetId="1" hidden="1">'Sheet1'!$O$1</definedName>
    <definedName name="QB_COLUMN_452110" localSheetId="1" hidden="1">'Sheet1'!#REF!</definedName>
    <definedName name="QB_COLUMN_76201" localSheetId="1" hidden="1">'Sheet1'!$H$2</definedName>
    <definedName name="QB_COLUMN_762010" localSheetId="1" hidden="1">'Sheet1'!$K$2</definedName>
    <definedName name="QB_COLUMN_762012" localSheetId="1" hidden="1">'Sheet1'!$M$2</definedName>
    <definedName name="QB_COLUMN_76202" localSheetId="1" hidden="1">'Sheet1'!$L$2</definedName>
    <definedName name="QB_COLUMN_76203" localSheetId="1" hidden="1">'Sheet1'!$N$2</definedName>
    <definedName name="QB_COLUMN_76208" localSheetId="1" hidden="1">'Sheet1'!#REF!</definedName>
    <definedName name="QB_COLUMN_76209" localSheetId="1" hidden="1">'Sheet1'!$J$2</definedName>
    <definedName name="QB_COLUMN_76300" localSheetId="1" hidden="1">'Sheet1'!$O$2</definedName>
    <definedName name="QB_COLUMN_82100" localSheetId="1" hidden="1">'Sheet1'!$I$1</definedName>
    <definedName name="QB_COLUMN_92100" localSheetId="1" hidden="1">'Sheet1'!$J$1</definedName>
    <definedName name="QB_DATA_0" localSheetId="1" hidden="1">'Sheet1'!#REF!,'Sheet1'!$5:$5,'Sheet1'!#REF!,'Sheet1'!#REF!,'Sheet1'!$8:$8,'Sheet1'!#REF!,'Sheet1'!#REF!,'Sheet1'!$11:$11,'Sheet1'!$12:$12,'Sheet1'!$14:$14,'Sheet1'!$15:$15,'Sheet1'!#REF!,'Sheet1'!$17:$17,'Sheet1'!$19:$19,'Sheet1'!$20:$20,'Sheet1'!#REF!</definedName>
    <definedName name="QB_DATA_1" localSheetId="1" hidden="1">'Sheet1'!#REF!,'Sheet1'!#REF!,'Sheet1'!$25:$25,'Sheet1'!#REF!,'Sheet1'!$26:$26,'Sheet1'!#REF!,'Sheet1'!$27:$27,'Sheet1'!#REF!,'Sheet1'!#REF!,'Sheet1'!$28:$28,'Sheet1'!$30:$30,'Sheet1'!$31:$31,'Sheet1'!#REF!,'Sheet1'!#REF!,'Sheet1'!$32:$32,'Sheet1'!$33:$33</definedName>
    <definedName name="QB_DATA_2" localSheetId="1" hidden="1">'Sheet1'!$34:$34,'Sheet1'!#REF!,'Sheet1'!#REF!,'Sheet1'!$36:$36,'Sheet1'!$37:$37,'Sheet1'!$38:$38,'Sheet1'!$40:$40,'Sheet1'!$41:$41,'Sheet1'!$42:$42,'Sheet1'!#REF!,'Sheet1'!$44:$44,'Sheet1'!$45:$45,'Sheet1'!#REF!,'Sheet1'!#REF!,'Sheet1'!#REF!,'Sheet1'!#REF!</definedName>
    <definedName name="QB_DATA_3" localSheetId="1" hidden="1">'Sheet1'!$47:$47,'Sheet1'!#REF!,'Sheet1'!#REF!,'Sheet1'!#REF!,'Sheet1'!#REF!,'Sheet1'!#REF!,'Sheet1'!$51:$51,'Sheet1'!$52:$52,'Sheet1'!$53:$53,'Sheet1'!#REF!,'Sheet1'!#REF!,'Sheet1'!$57:$57,'Sheet1'!$58:$58,'Sheet1'!#REF!,'Sheet1'!#REF!,'Sheet1'!$62:$62</definedName>
    <definedName name="QB_DATA_4" localSheetId="1" hidden="1">'Sheet1'!#REF!,'Sheet1'!#REF!,'Sheet1'!$63:$63,'Sheet1'!#REF!,'Sheet1'!#REF!,'Sheet1'!$66:$66,'Sheet1'!#REF!,'Sheet1'!$67:$67,'Sheet1'!$68:$68,'Sheet1'!$69:$69,'Sheet1'!#REF!,'Sheet1'!$71:$71,'Sheet1'!#REF!,'Sheet1'!#REF!,'Sheet1'!$80:$80,'Sheet1'!$81:$81</definedName>
    <definedName name="QB_DATA_5" localSheetId="1" hidden="1">'Sheet1'!$84:$84,'Sheet1'!$85:$85,'Sheet1'!$86:$86,'Sheet1'!$87:$87,'Sheet1'!$88:$88,'Sheet1'!$90:$90,'Sheet1'!$91:$91,'Sheet1'!$92:$92,'Sheet1'!$93:$93,'Sheet1'!$94:$94,'Sheet1'!$95:$95,'Sheet1'!$96:$96,'Sheet1'!$97:$97,'Sheet1'!$98:$98,'Sheet1'!$100:$100,'Sheet1'!$101:$101</definedName>
    <definedName name="QB_DATA_6" localSheetId="1" hidden="1">'Sheet1'!$102:$102,'Sheet1'!$103:$103,'Sheet1'!$105:$105,'Sheet1'!$106:$106,'Sheet1'!$107:$107,'Sheet1'!$109:$109,'Sheet1'!$111:$111,'Sheet1'!$112:$112,'Sheet1'!$113:$113,'Sheet1'!$115:$115,'Sheet1'!$116:$116,'Sheet1'!$117:$117,'Sheet1'!$118:$118,'Sheet1'!$120:$120,'Sheet1'!$121:$121,'Sheet1'!$122:$122</definedName>
    <definedName name="QB_DATA_7" localSheetId="1" hidden="1">'Sheet1'!$123:$123,'Sheet1'!$124:$124,'Sheet1'!$125:$125,'Sheet1'!$127:$127,'Sheet1'!$128:$128</definedName>
    <definedName name="QB_FORMULA_0" localSheetId="1" hidden="1">'Sheet1'!#REF!,'Sheet1'!$O$5,'Sheet1'!#REF!,'Sheet1'!#REF!,'Sheet1'!$O$8,'Sheet1'!#REF!,'Sheet1'!#REF!,'Sheet1'!#REF!,'Sheet1'!$O$10,'Sheet1'!$O$11,'Sheet1'!$O$12,'Sheet1'!$O$14,'Sheet1'!$O$15,'Sheet1'!#REF!,'Sheet1'!#REF!,'Sheet1'!$O$16</definedName>
    <definedName name="QB_FORMULA_1" localSheetId="1" hidden="1">'Sheet1'!$O$17,'Sheet1'!$O$19,'Sheet1'!$O$20,'Sheet1'!#REF!,'Sheet1'!$H$21,'Sheet1'!#REF!,'Sheet1'!$O$21,'Sheet1'!#REF!,'Sheet1'!#REF!,'Sheet1'!$H$22,'Sheet1'!$N$22,'Sheet1'!#REF!,'Sheet1'!$O$22,'Sheet1'!$O$25,'Sheet1'!#REF!,'Sheet1'!$O$26</definedName>
    <definedName name="QB_FORMULA_10" localSheetId="1" hidden="1">'Sheet1'!$O$93,'Sheet1'!$O$94,'Sheet1'!$O$95,'Sheet1'!$O$96,'Sheet1'!$O$97,'Sheet1'!$O$98,'Sheet1'!$N$99,'Sheet1'!#REF!,'Sheet1'!$O$99,'Sheet1'!$O$100,'Sheet1'!$O$101,'Sheet1'!$O$102,'Sheet1'!$O$103,'Sheet1'!$O$105,'Sheet1'!$O$106,'Sheet1'!$O$107</definedName>
    <definedName name="QB_FORMULA_11" localSheetId="1" hidden="1">'Sheet1'!#REF!,'Sheet1'!$O$108,'Sheet1'!$O$109,'Sheet1'!$O$111,'Sheet1'!$O$112,'Sheet1'!$O$113,'Sheet1'!$O$115,'Sheet1'!$O$116,'Sheet1'!$O$117,'Sheet1'!$O$118,'Sheet1'!$N$119,'Sheet1'!#REF!,'Sheet1'!$O$119,'Sheet1'!$O$120,'Sheet1'!$O$121,'Sheet1'!$O$122</definedName>
    <definedName name="QB_FORMULA_12" localSheetId="1" hidden="1">'Sheet1'!$O$123,'Sheet1'!$O$124,'Sheet1'!$O$125,'Sheet1'!$N$126,'Sheet1'!#REF!,'Sheet1'!$O$126,'Sheet1'!$O$127,'Sheet1'!$O$128,'Sheet1'!$N$129,'Sheet1'!#REF!,'Sheet1'!$O$129,'Sheet1'!$N$130,'Sheet1'!#REF!,'Sheet1'!$O$130,'Sheet1'!$H$131,'Sheet1'!$I$131</definedName>
    <definedName name="QB_FORMULA_13" localSheetId="1" hidden="1">'Sheet1'!$J$131,'Sheet1'!$K$131,'Sheet1'!$L$131,'Sheet1'!$N$131,'Sheet1'!#REF!,'Sheet1'!$O$131</definedName>
    <definedName name="QB_FORMULA_2" localSheetId="1" hidden="1">'Sheet1'!#REF!,'Sheet1'!$O$27,'Sheet1'!#REF!,'Sheet1'!#REF!,'Sheet1'!$O$28,'Sheet1'!$O$30,'Sheet1'!$O$31,'Sheet1'!#REF!,'Sheet1'!#REF!,'Sheet1'!$O$32,'Sheet1'!$O$33,'Sheet1'!$O$34,'Sheet1'!#REF!,'Sheet1'!#REF!,'Sheet1'!$N$35,'Sheet1'!#REF!</definedName>
    <definedName name="QB_FORMULA_3" localSheetId="1" hidden="1">'Sheet1'!$O$35,'Sheet1'!$O$36,'Sheet1'!$O$37,'Sheet1'!$O$38,'Sheet1'!$O$40,'Sheet1'!$O$41,'Sheet1'!$O$42,'Sheet1'!#REF!,'Sheet1'!$H$43,'Sheet1'!#REF!,'Sheet1'!$O$43,'Sheet1'!$O$44,'Sheet1'!$O$45,'Sheet1'!#REF!,'Sheet1'!#REF!,'Sheet1'!#REF!</definedName>
    <definedName name="QB_FORMULA_4" localSheetId="1" hidden="1">'Sheet1'!#REF!,'Sheet1'!#REF!,'Sheet1'!#REF!,'Sheet1'!$O$47,'Sheet1'!#REF!,'Sheet1'!#REF!,'Sheet1'!#REF!,'Sheet1'!#REF!,'Sheet1'!#REF!,'Sheet1'!#REF!,'Sheet1'!#REF!,'Sheet1'!#REF!,'Sheet1'!#REF!,'Sheet1'!#REF!,'Sheet1'!#REF!,'Sheet1'!$I$49</definedName>
    <definedName name="QB_FORMULA_5" localSheetId="1" hidden="1">'Sheet1'!$J$49,'Sheet1'!$K$49,'Sheet1'!$N$49,'Sheet1'!#REF!,'Sheet1'!$O$49,'Sheet1'!$O$51,'Sheet1'!$O$52,'Sheet1'!$O$53,'Sheet1'!#REF!,'Sheet1'!$I$54,'Sheet1'!$J$54,'Sheet1'!$N$54,'Sheet1'!#REF!,'Sheet1'!$O$54,'Sheet1'!#REF!,'Sheet1'!$O$57</definedName>
    <definedName name="QB_FORMULA_6" localSheetId="1" hidden="1">'Sheet1'!$O$58,'Sheet1'!#REF!,'Sheet1'!$H$59,'Sheet1'!$I$59,'Sheet1'!$J$59,'Sheet1'!$K$59,'Sheet1'!$L$59,'Sheet1'!$N$59,'Sheet1'!#REF!,'Sheet1'!$O$59,'Sheet1'!#REF!,'Sheet1'!$O$62,'Sheet1'!#REF!,'Sheet1'!#REF!,'Sheet1'!$O$63,'Sheet1'!#REF!</definedName>
    <definedName name="QB_FORMULA_7" localSheetId="1" hidden="1">'Sheet1'!#REF!,'Sheet1'!$O$66,'Sheet1'!#REF!,'Sheet1'!$O$67,'Sheet1'!$O$68,'Sheet1'!$O$69,'Sheet1'!#REF!,'Sheet1'!$O$71,'Sheet1'!#REF!,'Sheet1'!$L$72,'Sheet1'!$N$72,'Sheet1'!#REF!,'Sheet1'!$O$72,'Sheet1'!#REF!,'Sheet1'!$H$74,'Sheet1'!$I$74</definedName>
    <definedName name="QB_FORMULA_8" localSheetId="1" hidden="1">'Sheet1'!$L$74,'Sheet1'!$N$74,'Sheet1'!#REF!,'Sheet1'!$O$74,'Sheet1'!$H$75,'Sheet1'!$I$75,'Sheet1'!$J$75,'Sheet1'!$K$75,'Sheet1'!$L$75,'Sheet1'!$N$75,'Sheet1'!#REF!,'Sheet1'!$O$75,'Sheet1'!$H$76,'Sheet1'!$I$76,'Sheet1'!$J$76,'Sheet1'!$K$76</definedName>
    <definedName name="QB_FORMULA_9" localSheetId="1" hidden="1">'Sheet1'!$L$76,'Sheet1'!$N$76,'Sheet1'!#REF!,'Sheet1'!$O$76,'Sheet1'!$O$80,'Sheet1'!$O$81,'Sheet1'!#REF!,'Sheet1'!$O$82,'Sheet1'!$O$84,'Sheet1'!$O$85,'Sheet1'!$O$86,'Sheet1'!$O$87,'Sheet1'!$O$88,'Sheet1'!$O$90,'Sheet1'!$O$91,'Sheet1'!$O$92</definedName>
    <definedName name="QB_ROW_100030" localSheetId="1" hidden="1">'Sheet1'!$D$24</definedName>
    <definedName name="QB_ROW_100240" localSheetId="1" hidden="1">'Sheet1'!#REF!</definedName>
    <definedName name="QB_ROW_100330" localSheetId="1" hidden="1">'Sheet1'!$D$59</definedName>
    <definedName name="QB_ROW_101030" localSheetId="1" hidden="1">'Sheet1'!$D$60</definedName>
    <definedName name="QB_ROW_101240" localSheetId="1" hidden="1">'Sheet1'!#REF!</definedName>
    <definedName name="QB_ROW_101330" localSheetId="1" hidden="1">'Sheet1'!$D$74</definedName>
    <definedName name="QB_ROW_102240" localSheetId="1" hidden="1">'Sheet1'!#REF!</definedName>
    <definedName name="QB_ROW_10240" localSheetId="1" hidden="1">'Sheet1'!#REF!</definedName>
    <definedName name="QB_ROW_103250" localSheetId="1" hidden="1">'Sheet1'!$F$41</definedName>
    <definedName name="QB_ROW_104250" localSheetId="1" hidden="1">'Sheet1'!$F$40</definedName>
    <definedName name="QB_ROW_105250" localSheetId="1" hidden="1">'Sheet1'!$F$42</definedName>
    <definedName name="QB_ROW_106040" localSheetId="1" hidden="1">'Sheet1'!$E$50</definedName>
    <definedName name="QB_ROW_106250" localSheetId="1" hidden="1">'Sheet1'!#REF!</definedName>
    <definedName name="QB_ROW_106340" localSheetId="1" hidden="1">'Sheet1'!$E$54</definedName>
    <definedName name="QB_ROW_107250" localSheetId="1" hidden="1">'Sheet1'!$F$66</definedName>
    <definedName name="QB_ROW_108250" localSheetId="1" hidden="1">'Sheet1'!#REF!</definedName>
    <definedName name="QB_ROW_109250" localSheetId="1" hidden="1">'Sheet1'!$F$68</definedName>
    <definedName name="QB_ROW_110250" localSheetId="1" hidden="1">'Sheet1'!$F$69</definedName>
    <definedName name="QB_ROW_111250" localSheetId="1" hidden="1">'Sheet1'!#REF!</definedName>
    <definedName name="QB_ROW_112040" localSheetId="1" hidden="1">'Sheet1'!#REF!</definedName>
    <definedName name="QB_ROW_112250" localSheetId="1" hidden="1">'Sheet1'!#REF!</definedName>
    <definedName name="QB_ROW_112340" localSheetId="1" hidden="1">'Sheet1'!#REF!</definedName>
    <definedName name="QB_ROW_11240" localSheetId="1" hidden="1">'Sheet1'!$E$62</definedName>
    <definedName name="QB_ROW_113250" localSheetId="1" hidden="1">'Sheet1'!#REF!</definedName>
    <definedName name="QB_ROW_114250" localSheetId="1" hidden="1">'Sheet1'!#REF!</definedName>
    <definedName name="QB_ROW_115230" localSheetId="1" hidden="1">'Sheet1'!$D$5</definedName>
    <definedName name="QB_ROW_116030" localSheetId="1" hidden="1">'Sheet1'!$D$18</definedName>
    <definedName name="QB_ROW_116240" localSheetId="1" hidden="1">'Sheet1'!#REF!</definedName>
    <definedName name="QB_ROW_116330" localSheetId="1" hidden="1">'Sheet1'!$D$21</definedName>
    <definedName name="QB_ROW_118230" localSheetId="1" hidden="1">'Sheet1'!#REF!</definedName>
    <definedName name="QB_ROW_119030" localSheetId="1" hidden="1">'Sheet1'!$D$89</definedName>
    <definedName name="QB_ROW_119240" localSheetId="1" hidden="1">'Sheet1'!$E$98</definedName>
    <definedName name="QB_ROW_119330" localSheetId="1" hidden="1">'Sheet1'!$D$99</definedName>
    <definedName name="QB_ROW_120030" localSheetId="1" hidden="1">'Sheet1'!$D$110</definedName>
    <definedName name="QB_ROW_120240" localSheetId="1" hidden="1">'Sheet1'!$E$125</definedName>
    <definedName name="QB_ROW_120330" localSheetId="1" hidden="1">'Sheet1'!$D$126</definedName>
    <definedName name="QB_ROW_121230" localSheetId="1" hidden="1">'Sheet1'!$D$103</definedName>
    <definedName name="QB_ROW_122240" localSheetId="1" hidden="1">'Sheet1'!$E$122</definedName>
    <definedName name="QB_ROW_12230" localSheetId="1" hidden="1">'Sheet1'!$D$127</definedName>
    <definedName name="QB_ROW_123240" localSheetId="1" hidden="1">'Sheet1'!$E$121</definedName>
    <definedName name="QB_ROW_124240" localSheetId="1" hidden="1">'Sheet1'!$E$111</definedName>
    <definedName name="QB_ROW_125240" localSheetId="1" hidden="1">'Sheet1'!$E$113</definedName>
    <definedName name="QB_ROW_126240" localSheetId="1" hidden="1">'Sheet1'!$E$124</definedName>
    <definedName name="QB_ROW_127240" localSheetId="1" hidden="1">'Sheet1'!$E$120</definedName>
    <definedName name="QB_ROW_13040" localSheetId="1" hidden="1">'Sheet1'!$E$29</definedName>
    <definedName name="QB_ROW_131030" localSheetId="1" hidden="1">'Sheet1'!$D$104</definedName>
    <definedName name="QB_ROW_131240" localSheetId="1" hidden="1">'Sheet1'!$E$107</definedName>
    <definedName name="QB_ROW_131330" localSheetId="1" hidden="1">'Sheet1'!$D$108</definedName>
    <definedName name="QB_ROW_132240" localSheetId="1" hidden="1">'Sheet1'!$E$105</definedName>
    <definedName name="QB_ROW_13250" localSheetId="1" hidden="1">'Sheet1'!#REF!</definedName>
    <definedName name="QB_ROW_133240" localSheetId="1" hidden="1">'Sheet1'!$E$106</definedName>
    <definedName name="QB_ROW_13340" localSheetId="1" hidden="1">'Sheet1'!$E$35</definedName>
    <definedName name="QB_ROW_135230" localSheetId="1" hidden="1">'Sheet1'!$D$85</definedName>
    <definedName name="QB_ROW_138030" localSheetId="1" hidden="1">'Sheet1'!$D$13</definedName>
    <definedName name="QB_ROW_138240" localSheetId="1" hidden="1">'Sheet1'!#REF!</definedName>
    <definedName name="QB_ROW_138330" localSheetId="1" hidden="1">'Sheet1'!$D$16</definedName>
    <definedName name="QB_ROW_139240" localSheetId="1" hidden="1">'Sheet1'!$E$14</definedName>
    <definedName name="QB_ROW_140240" localSheetId="1" hidden="1">'Sheet1'!$E$15</definedName>
    <definedName name="QB_ROW_14040" localSheetId="1" hidden="1">'Sheet1'!$E$114</definedName>
    <definedName name="QB_ROW_142230" localSheetId="1" hidden="1">'Sheet1'!$D$17</definedName>
    <definedName name="QB_ROW_14250" localSheetId="1" hidden="1">'Sheet1'!$F$118</definedName>
    <definedName name="QB_ROW_143250" localSheetId="1" hidden="1">'Sheet1'!#REF!</definedName>
    <definedName name="QB_ROW_14340" localSheetId="1" hidden="1">'Sheet1'!$E$119</definedName>
    <definedName name="QB_ROW_144240" localSheetId="1" hidden="1">'Sheet1'!$E$38</definedName>
    <definedName name="QB_ROW_145230" localSheetId="1" hidden="1">'Sheet1'!$D$100</definedName>
    <definedName name="QB_ROW_147240" localSheetId="1" hidden="1">'Sheet1'!$E$112</definedName>
    <definedName name="QB_ROW_148230" localSheetId="1" hidden="1">'Sheet1'!$D$101</definedName>
    <definedName name="QB_ROW_149230" localSheetId="1" hidden="1">'Sheet1'!$D$88</definedName>
    <definedName name="QB_ROW_150230" localSheetId="1" hidden="1">'Sheet1'!$D$86</definedName>
    <definedName name="QB_ROW_151030" localSheetId="1" hidden="1">'Sheet1'!$D$7</definedName>
    <definedName name="QB_ROW_151240" localSheetId="1" hidden="1">'Sheet1'!#REF!</definedName>
    <definedName name="QB_ROW_151330" localSheetId="1" hidden="1">'Sheet1'!$D$10</definedName>
    <definedName name="QB_ROW_152240" localSheetId="1" hidden="1">'Sheet1'!$E$8</definedName>
    <definedName name="QB_ROW_15240" localSheetId="1" hidden="1">'Sheet1'!$E$63</definedName>
    <definedName name="QB_ROW_153240" localSheetId="1" hidden="1">'Sheet1'!#REF!</definedName>
    <definedName name="QB_ROW_154250" localSheetId="1" hidden="1">'Sheet1'!$F$71</definedName>
    <definedName name="QB_ROW_155240" localSheetId="1" hidden="1">'Sheet1'!$E$123</definedName>
    <definedName name="QB_ROW_156240" localSheetId="1" hidden="1">'Sheet1'!#REF!</definedName>
    <definedName name="QB_ROW_16250" localSheetId="1" hidden="1">'Sheet1'!$F$115</definedName>
    <definedName name="QB_ROW_17250" localSheetId="1" hidden="1">'Sheet1'!$F$117</definedName>
    <definedName name="QB_ROW_18230" localSheetId="1" hidden="1">'Sheet1'!$D$12</definedName>
    <definedName name="QB_ROW_18301" localSheetId="1" hidden="1">'Sheet1'!$A$131</definedName>
    <definedName name="QB_ROW_19011" localSheetId="1" hidden="1">'Sheet1'!$B$3</definedName>
    <definedName name="QB_ROW_19230" localSheetId="1" hidden="1">'Sheet1'!$D$80</definedName>
    <definedName name="QB_ROW_19311" localSheetId="1" hidden="1">'Sheet1'!$B$76</definedName>
    <definedName name="QB_ROW_20021" localSheetId="1" hidden="1">'Sheet1'!$C$4</definedName>
    <definedName name="QB_ROW_20230" localSheetId="1" hidden="1">'Sheet1'!$D$11</definedName>
    <definedName name="QB_ROW_20321" localSheetId="1" hidden="1">'Sheet1'!$C$22</definedName>
    <definedName name="QB_ROW_21021" localSheetId="1" hidden="1">'Sheet1'!$C$23</definedName>
    <definedName name="QB_ROW_21250" localSheetId="1" hidden="1">'Sheet1'!$F$116</definedName>
    <definedName name="QB_ROW_21321" localSheetId="1" hidden="1">'Sheet1'!$C$75</definedName>
    <definedName name="QB_ROW_22011" localSheetId="1" hidden="1">'Sheet1'!$B$78</definedName>
    <definedName name="QB_ROW_22230" localSheetId="1" hidden="1">'Sheet1'!#REF!</definedName>
    <definedName name="QB_ROW_22311" localSheetId="1" hidden="1">'Sheet1'!$B$130</definedName>
    <definedName name="QB_ROW_23021" localSheetId="1" hidden="1">'Sheet1'!$C$79</definedName>
    <definedName name="QB_ROW_23321" localSheetId="1" hidden="1">'Sheet1'!$C$82</definedName>
    <definedName name="QB_ROW_24021" localSheetId="1" hidden="1">'Sheet1'!$C$83</definedName>
    <definedName name="QB_ROW_24240" localSheetId="1" hidden="1">'Sheet1'!$E$37</definedName>
    <definedName name="QB_ROW_24321" localSheetId="1" hidden="1">'Sheet1'!$C$129</definedName>
    <definedName name="QB_ROW_25240" localSheetId="1" hidden="1">'Sheet1'!$E$25</definedName>
    <definedName name="QB_ROW_26240" localSheetId="1" hidden="1">'Sheet1'!$E$27</definedName>
    <definedName name="QB_ROW_27040" localSheetId="1" hidden="1">'Sheet1'!$E$46</definedName>
    <definedName name="QB_ROW_27250" localSheetId="1" hidden="1">'Sheet1'!#REF!</definedName>
    <definedName name="QB_ROW_27340" localSheetId="1" hidden="1">'Sheet1'!$E$49</definedName>
    <definedName name="QB_ROW_28230" localSheetId="1" hidden="1">'Sheet1'!$D$128</definedName>
    <definedName name="QB_ROW_29240" localSheetId="1" hidden="1">'Sheet1'!$E$20</definedName>
    <definedName name="QB_ROW_31240" localSheetId="1" hidden="1">'Sheet1'!#REF!</definedName>
    <definedName name="QB_ROW_32040" localSheetId="1" hidden="1">'Sheet1'!$E$39</definedName>
    <definedName name="QB_ROW_32250" localSheetId="1" hidden="1">'Sheet1'!#REF!</definedName>
    <definedName name="QB_ROW_32340" localSheetId="1" hidden="1">'Sheet1'!$E$43</definedName>
    <definedName name="QB_ROW_33250" localSheetId="1" hidden="1">'Sheet1'!$F$51</definedName>
    <definedName name="QB_ROW_34230" localSheetId="1" hidden="1">'Sheet1'!$D$87</definedName>
    <definedName name="QB_ROW_35230" localSheetId="1" hidden="1">'Sheet1'!#REF!</definedName>
    <definedName name="QB_ROW_41050" localSheetId="1" hidden="1">'Sheet1'!$F$48</definedName>
    <definedName name="QB_ROW_41260" localSheetId="1" hidden="1">'Sheet1'!#REF!</definedName>
    <definedName name="QB_ROW_41350" localSheetId="1" hidden="1">'Sheet1'!#REF!</definedName>
    <definedName name="QB_ROW_42250" localSheetId="1" hidden="1">'Sheet1'!$F$47</definedName>
    <definedName name="QB_ROW_43240" localSheetId="1" hidden="1">'Sheet1'!$E$97</definedName>
    <definedName name="QB_ROW_44240" localSheetId="1" hidden="1">'Sheet1'!$E$44</definedName>
    <definedName name="QB_ROW_45240" localSheetId="1" hidden="1">'Sheet1'!$E$96</definedName>
    <definedName name="QB_ROW_46250" localSheetId="1" hidden="1">'Sheet1'!$F$52</definedName>
    <definedName name="QB_ROW_47250" localSheetId="1" hidden="1">'Sheet1'!$F$53</definedName>
    <definedName name="QB_ROW_48240" localSheetId="1" hidden="1">'Sheet1'!$E$91</definedName>
    <definedName name="QB_ROW_49240" localSheetId="1" hidden="1">'Sheet1'!$E$92</definedName>
    <definedName name="QB_ROW_50240" localSheetId="1" hidden="1">'Sheet1'!$E$93</definedName>
    <definedName name="QB_ROW_51240" localSheetId="1" hidden="1">'Sheet1'!$E$94</definedName>
    <definedName name="QB_ROW_53240" localSheetId="1" hidden="1">'Sheet1'!$E$95</definedName>
    <definedName name="QB_ROW_55230" localSheetId="1" hidden="1">'Sheet1'!$D$84</definedName>
    <definedName name="QB_ROW_56230" localSheetId="1" hidden="1">'Sheet1'!$D$81</definedName>
    <definedName name="QB_ROW_58230" localSheetId="1" hidden="1">'Sheet1'!#REF!</definedName>
    <definedName name="QB_ROW_59240" localSheetId="1" hidden="1">'Sheet1'!#REF!</definedName>
    <definedName name="QB_ROW_62250" localSheetId="1" hidden="1">'Sheet1'!$F$30</definedName>
    <definedName name="QB_ROW_63250" localSheetId="1" hidden="1">'Sheet1'!#REF!</definedName>
    <definedName name="QB_ROW_64250" localSheetId="1" hidden="1">'Sheet1'!$F$34</definedName>
    <definedName name="QB_ROW_65240" localSheetId="1" hidden="1">'Sheet1'!#REF!</definedName>
    <definedName name="QB_ROW_66240" localSheetId="1" hidden="1">'Sheet1'!#REF!</definedName>
    <definedName name="QB_ROW_67240" localSheetId="1" hidden="1">'Sheet1'!$E$90</definedName>
    <definedName name="QB_ROW_68240" localSheetId="1" hidden="1">'Sheet1'!$E$36</definedName>
    <definedName name="QB_ROW_69240" localSheetId="1" hidden="1">'Sheet1'!#REF!</definedName>
    <definedName name="QB_ROW_70240" localSheetId="1" hidden="1">'Sheet1'!$E$45</definedName>
    <definedName name="QB_ROW_71240" localSheetId="1" hidden="1">'Sheet1'!#REF!</definedName>
    <definedName name="QB_ROW_72240" localSheetId="1" hidden="1">'Sheet1'!$E$28</definedName>
    <definedName name="QB_ROW_7240" localSheetId="1" hidden="1">'Sheet1'!$E$58</definedName>
    <definedName name="QB_ROW_73240" localSheetId="1" hidden="1">'Sheet1'!$E$57</definedName>
    <definedName name="QB_ROW_74250" localSheetId="1" hidden="1">'Sheet1'!$F$67</definedName>
    <definedName name="QB_ROW_75260" localSheetId="1" hidden="1">'Sheet1'!#REF!</definedName>
    <definedName name="QB_ROW_76260" localSheetId="1" hidden="1">'Sheet1'!#REF!</definedName>
    <definedName name="QB_ROW_77260" localSheetId="1" hidden="1">'Sheet1'!#REF!</definedName>
    <definedName name="QB_ROW_78250" localSheetId="1" hidden="1">'Sheet1'!$F$32</definedName>
    <definedName name="QB_ROW_79250" localSheetId="1" hidden="1">'Sheet1'!$F$33</definedName>
    <definedName name="QB_ROW_80250" localSheetId="1" hidden="1">'Sheet1'!$F$31</definedName>
    <definedName name="QB_ROW_81250" localSheetId="1" hidden="1">'Sheet1'!#REF!</definedName>
    <definedName name="QB_ROW_82240" localSheetId="1" hidden="1">'Sheet1'!$E$19</definedName>
    <definedName name="QB_ROW_83230" localSheetId="1" hidden="1">'Sheet1'!#REF!</definedName>
    <definedName name="QB_ROW_84250" localSheetId="1" hidden="1">'Sheet1'!#REF!</definedName>
    <definedName name="QB_ROW_86040" localSheetId="1" hidden="1">'Sheet1'!$E$65</definedName>
    <definedName name="QB_ROW_86250" localSheetId="1" hidden="1">'Sheet1'!#REF!</definedName>
    <definedName name="QB_ROW_86340" localSheetId="1" hidden="1">'Sheet1'!$E$72</definedName>
    <definedName name="QB_ROW_88230" localSheetId="1" hidden="1">'Sheet1'!$D$109</definedName>
    <definedName name="QB_ROW_91240" localSheetId="1" hidden="1">'Sheet1'!#REF!</definedName>
    <definedName name="QB_ROW_94230" localSheetId="1" hidden="1">'Sheet1'!$D$102</definedName>
    <definedName name="QB_ROW_96240" localSheetId="1" hidden="1">'Sheet1'!$E$26</definedName>
    <definedName name="QBCANSUPPORTUPDATE" localSheetId="1">TRUE</definedName>
    <definedName name="QBCOMPANYFILENAME" localSheetId="1">"E:\Hartzler Enterprises\Clients\RMLL\Rocky Mountain Lacrosse.QBW"</definedName>
    <definedName name="QBENDDATE" localSheetId="1">20130930</definedName>
    <definedName name="QBHEADERSONSCREEN" localSheetId="1">FALSE</definedName>
    <definedName name="QBMETADATASIZE" localSheetId="1">5792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19</definedName>
    <definedName name="QBREPORTCOMPANYID" localSheetId="1">"483bab47224a4a8ca17ba2604a93ca40"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7</definedName>
    <definedName name="QBSTARTDATE" localSheetId="1">20121001</definedName>
  </definedNames>
  <calcPr fullCalcOnLoad="1"/>
</workbook>
</file>

<file path=xl/sharedStrings.xml><?xml version="1.0" encoding="utf-8"?>
<sst xmlns="http://schemas.openxmlformats.org/spreadsheetml/2006/main" count="142" uniqueCount="135">
  <si>
    <t>100-Administration</t>
  </si>
  <si>
    <t>110-Executive</t>
  </si>
  <si>
    <t>120-A.G.M.</t>
  </si>
  <si>
    <t>130-Discipline</t>
  </si>
  <si>
    <t>200-Promo and Development</t>
  </si>
  <si>
    <t>300-Coaching Clinics</t>
  </si>
  <si>
    <t>500-Division</t>
  </si>
  <si>
    <t>Oct '12 - Sep 13</t>
  </si>
  <si>
    <t>Ordinary Income/Expense</t>
  </si>
  <si>
    <t>Income</t>
  </si>
  <si>
    <t>4-1006 · Appeal Fees</t>
  </si>
  <si>
    <t>4-4000 · NSF Cheques</t>
  </si>
  <si>
    <t>4-4001 · NSF from Bank</t>
  </si>
  <si>
    <t>Total 4-4000 · NSF Cheques</t>
  </si>
  <si>
    <t>4-4050 · Franchise Fees</t>
  </si>
  <si>
    <t>4-5003 · Fines</t>
  </si>
  <si>
    <t>4-6000 · Grants</t>
  </si>
  <si>
    <t>4-6003 · Grants Received</t>
  </si>
  <si>
    <t>4-6006 · Grants Paid Out</t>
  </si>
  <si>
    <t>Total 4-6000 · Grants</t>
  </si>
  <si>
    <t>4-7000 · Super Coaching Clinic</t>
  </si>
  <si>
    <t>4-9005 · Interest Earned</t>
  </si>
  <si>
    <t>4-9007 · Bank Account Interest Earned</t>
  </si>
  <si>
    <t>4-9009 · Bond Interest Earned</t>
  </si>
  <si>
    <t>Total 4-9005 · Interest Earned</t>
  </si>
  <si>
    <t>Total Income</t>
  </si>
  <si>
    <t>Expense</t>
  </si>
  <si>
    <t>6-0010 · ADMINISTRATION EXPENSES</t>
  </si>
  <si>
    <t>6-1050 · Accounting &amp; Audit</t>
  </si>
  <si>
    <t>6-1078 · Appeal Fees</t>
  </si>
  <si>
    <t>6-1150 · Bank Service Charges</t>
  </si>
  <si>
    <t>6-1670 · Insurance &amp; Bonds - Liability</t>
  </si>
  <si>
    <t>6-1770 · Internet &amp; Website</t>
  </si>
  <si>
    <t>6-1773 · Website Administration</t>
  </si>
  <si>
    <t>6-1776 · Website Maintenance</t>
  </si>
  <si>
    <t>6-1785 · Website Scheduling Tool</t>
  </si>
  <si>
    <t>6-1788 · Website System Fee</t>
  </si>
  <si>
    <t>6-1791 · Website Team Management</t>
  </si>
  <si>
    <t>Total 6-1770 · Internet &amp; Website</t>
  </si>
  <si>
    <t>6-1850 · Meals &amp; Refreshments</t>
  </si>
  <si>
    <t>6-1875 · Meeting Space Rental</t>
  </si>
  <si>
    <t>6-1880 · Guest/Facilitator</t>
  </si>
  <si>
    <t>6-2375 · Office</t>
  </si>
  <si>
    <t>6-2377 · Name Tags</t>
  </si>
  <si>
    <t>6-2379 · Office Supplies</t>
  </si>
  <si>
    <t>6-2382 · Voting Cards</t>
  </si>
  <si>
    <t>Total 6-2375 · Office</t>
  </si>
  <si>
    <t>6-2525 · Postage &amp; Delivery</t>
  </si>
  <si>
    <t>6-2530 · Printed Material</t>
  </si>
  <si>
    <t>6-2775 · Telephone Services</t>
  </si>
  <si>
    <t>6-2790 · Cell Phone</t>
  </si>
  <si>
    <t>6-2815 · Teleconferencing</t>
  </si>
  <si>
    <t>Total 6-2775 · Telephone Services</t>
  </si>
  <si>
    <t>6-2850 · Travel &amp; Conferences</t>
  </si>
  <si>
    <t>6-2851 · Accomodation</t>
  </si>
  <si>
    <t>6-2853 · Meals &amp; Refreshments</t>
  </si>
  <si>
    <t>6-2855 · Transportation</t>
  </si>
  <si>
    <t>Total 6-2850 · Travel &amp; Conferences</t>
  </si>
  <si>
    <t>6-3005 · Scheduling</t>
  </si>
  <si>
    <t>6-3010 · Stats Entry</t>
  </si>
  <si>
    <t>Total 6-0010 · ADMINISTRATION EXPENSES</t>
  </si>
  <si>
    <t>6-5000 · PROGRAMING</t>
  </si>
  <si>
    <t>6-7010 · Game Sheets</t>
  </si>
  <si>
    <t>6-7980 · Trophies/Awards</t>
  </si>
  <si>
    <t>6-8500 · Referee - RMLL</t>
  </si>
  <si>
    <t>6-8503 · Referee Accommodation</t>
  </si>
  <si>
    <t>6-8508 · Referee Development</t>
  </si>
  <si>
    <t>6-8511 · Referee Division R.I.C.</t>
  </si>
  <si>
    <t>6-8514 · Referee Mileage Paid Out</t>
  </si>
  <si>
    <t>6-8520 · Referee Airline Ticket</t>
  </si>
  <si>
    <t>Total 6-8500 · Referee - RMLL</t>
  </si>
  <si>
    <t>Total 6-5000 · PROGRAMING</t>
  </si>
  <si>
    <t>Total Expense</t>
  </si>
  <si>
    <t>Net Ordinary Income</t>
  </si>
  <si>
    <t>Other Income/Expense</t>
  </si>
  <si>
    <t>Other Income</t>
  </si>
  <si>
    <t>4250 · Bonds</t>
  </si>
  <si>
    <t>5800 · Misc Income</t>
  </si>
  <si>
    <t>Total Other Income</t>
  </si>
  <si>
    <t>Other Expense</t>
  </si>
  <si>
    <t>9-1003 · Arena Damages</t>
  </si>
  <si>
    <t>9-2000 · Equipment Replacement</t>
  </si>
  <si>
    <t>9-2500 · Bus Rental</t>
  </si>
  <si>
    <t>9-3003 · Coaches</t>
  </si>
  <si>
    <t>9-3005 · Trainer Fees</t>
  </si>
  <si>
    <t>9-4010 · Defaulting Team Costs Billed</t>
  </si>
  <si>
    <t>5225 · Accommodation</t>
  </si>
  <si>
    <t>5553 · Travel - Junior A</t>
  </si>
  <si>
    <t>5554 · Travel - Junior B Tier I</t>
  </si>
  <si>
    <t>5555 · Travel - Tier II</t>
  </si>
  <si>
    <t>5557 · Travel - Tier III</t>
  </si>
  <si>
    <t>9-4011 · Floor Rental</t>
  </si>
  <si>
    <t>9-4013 · Forfeit Game</t>
  </si>
  <si>
    <t>9-4016 · Forfeits</t>
  </si>
  <si>
    <t>9-4010 · Defaulting Team Costs Billed - Other</t>
  </si>
  <si>
    <t>Total 9-4010 · Defaulting Team Costs Billed</t>
  </si>
  <si>
    <t>9-4050 · Referee Game Fees</t>
  </si>
  <si>
    <t>9-4075 · Off Floor Official Fees</t>
  </si>
  <si>
    <t>9-5015 · Founders Cup Allowance</t>
  </si>
  <si>
    <t>9-6875 · Minto Profit/Loss</t>
  </si>
  <si>
    <t>9-6900 · Playoff Funding Fees</t>
  </si>
  <si>
    <t>9-6903 · Playoff Floor &amp; Official Fundin</t>
  </si>
  <si>
    <t>9-6905 · Playoff Travelling Teams Fund</t>
  </si>
  <si>
    <t>9-6900 · Playoff Funding Fees - Other</t>
  </si>
  <si>
    <t>Total 9-6900 · Playoff Funding Fees</t>
  </si>
  <si>
    <t>9-7803 · Provincial Fees - Divisional</t>
  </si>
  <si>
    <t>9-7850 · Referee Fees.</t>
  </si>
  <si>
    <t>9-7851 · Referee Accomodation</t>
  </si>
  <si>
    <t>9-7852 · Referee Meals</t>
  </si>
  <si>
    <t>9-7853 · Referee Airfare</t>
  </si>
  <si>
    <t>9-7855 · Referee Assigning Fees</t>
  </si>
  <si>
    <t>4100 · ALRA Fees</t>
  </si>
  <si>
    <t>4200 · Referee Fees</t>
  </si>
  <si>
    <t>4300 · Referee Meals &amp; Mileage</t>
  </si>
  <si>
    <t>9-7855 · Referee Assigning Fees - Other</t>
  </si>
  <si>
    <t>Total 9-7855 · Referee Assigning Fees</t>
  </si>
  <si>
    <t>9-7856 · Referee Game Fees</t>
  </si>
  <si>
    <t>9-7857 · Referee Mileage</t>
  </si>
  <si>
    <t>9-7859 · Referee Per Diem</t>
  </si>
  <si>
    <t>9-7860 · Referee Airport Parking</t>
  </si>
  <si>
    <t>9-7862 · Referee Taxi Reimbursed</t>
  </si>
  <si>
    <t>9-7850 · Referee Fees. - Other</t>
  </si>
  <si>
    <t>Total 9-7850 · Referee Fees.</t>
  </si>
  <si>
    <t>9-7903 · Tournament Fees</t>
  </si>
  <si>
    <t>9-9999 · Suspense</t>
  </si>
  <si>
    <t>Total Other Expense</t>
  </si>
  <si>
    <t>Net Other Income</t>
  </si>
  <si>
    <t>Net Income</t>
  </si>
  <si>
    <t>6-2860 - Equipment</t>
  </si>
  <si>
    <t>TOTAL Budget</t>
  </si>
  <si>
    <t>6-8000 · Minto Losses</t>
  </si>
  <si>
    <t>4-4002 · NSF Reimbursed</t>
  </si>
  <si>
    <t>4-2010 · Bonds Forfeited</t>
  </si>
  <si>
    <t>6-8517 · Referee Per Diem</t>
  </si>
  <si>
    <t>6-5080 - Coach and Referee Development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</si>
</sst>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0"/>
    </font>
    <font>
      <sz val="11"/>
      <color indexed="63"/>
      <name val="Tahoma"/>
      <family val="2"/>
    </font>
    <font>
      <sz val="8"/>
      <name val="Calibri"/>
      <family val="2"/>
    </font>
    <font>
      <b/>
      <sz val="11"/>
      <color indexed="8"/>
      <name val="Calibri"/>
      <family val="0"/>
    </font>
    <font>
      <sz val="8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Continuous"/>
    </xf>
    <xf numFmtId="3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9" fontId="3" fillId="0" borderId="10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39" fontId="3" fillId="0" borderId="11" xfId="0" applyNumberFormat="1" applyFont="1" applyBorder="1" applyAlignment="1">
      <alignment/>
    </xf>
    <xf numFmtId="39" fontId="3" fillId="0" borderId="12" xfId="0" applyNumberFormat="1" applyFont="1" applyBorder="1" applyAlignment="1">
      <alignment/>
    </xf>
    <xf numFmtId="39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57" applyFont="1" applyBorder="1">
      <alignment/>
      <protection/>
    </xf>
    <xf numFmtId="0" fontId="1" fillId="0" borderId="0" xfId="57" applyFont="1" applyFill="1" applyBorder="1">
      <alignment/>
      <protection/>
    </xf>
    <xf numFmtId="0" fontId="5" fillId="0" borderId="0" xfId="57" applyFont="1" applyBorder="1">
      <alignment/>
      <protection/>
    </xf>
    <xf numFmtId="2" fontId="0" fillId="0" borderId="0" xfId="0" applyNumberFormat="1" applyAlignment="1">
      <alignment/>
    </xf>
    <xf numFmtId="49" fontId="2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49" fontId="3" fillId="0" borderId="1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Continuous"/>
    </xf>
    <xf numFmtId="49" fontId="2" fillId="0" borderId="15" xfId="0" applyNumberFormat="1" applyFont="1" applyBorder="1" applyAlignment="1">
      <alignment horizontal="center"/>
    </xf>
    <xf numFmtId="39" fontId="3" fillId="0" borderId="15" xfId="0" applyNumberFormat="1" applyFont="1" applyBorder="1" applyAlignment="1">
      <alignment/>
    </xf>
    <xf numFmtId="39" fontId="3" fillId="0" borderId="16" xfId="0" applyNumberFormat="1" applyFont="1" applyBorder="1" applyAlignment="1">
      <alignment/>
    </xf>
    <xf numFmtId="39" fontId="3" fillId="0" borderId="17" xfId="0" applyNumberFormat="1" applyFont="1" applyBorder="1" applyAlignment="1">
      <alignment/>
    </xf>
    <xf numFmtId="39" fontId="3" fillId="0" borderId="18" xfId="0" applyNumberFormat="1" applyFont="1" applyBorder="1" applyAlignment="1">
      <alignment/>
    </xf>
    <xf numFmtId="49" fontId="2" fillId="32" borderId="0" xfId="0" applyNumberFormat="1" applyFont="1" applyFill="1" applyBorder="1" applyAlignment="1">
      <alignment horizontal="centerContinuous"/>
    </xf>
    <xf numFmtId="49" fontId="2" fillId="32" borderId="14" xfId="0" applyNumberFormat="1" applyFont="1" applyFill="1" applyBorder="1" applyAlignment="1">
      <alignment horizontal="center"/>
    </xf>
    <xf numFmtId="39" fontId="3" fillId="32" borderId="0" xfId="0" applyNumberFormat="1" applyFont="1" applyFill="1" applyAlignment="1">
      <alignment/>
    </xf>
    <xf numFmtId="39" fontId="3" fillId="32" borderId="10" xfId="0" applyNumberFormat="1" applyFont="1" applyFill="1" applyBorder="1" applyAlignment="1">
      <alignment/>
    </xf>
    <xf numFmtId="39" fontId="3" fillId="32" borderId="10" xfId="0" applyNumberFormat="1" applyFont="1" applyFill="1" applyBorder="1" applyAlignment="1">
      <alignment/>
    </xf>
    <xf numFmtId="39" fontId="3" fillId="32" borderId="12" xfId="0" applyNumberFormat="1" applyFont="1" applyFill="1" applyBorder="1" applyAlignment="1">
      <alignment/>
    </xf>
    <xf numFmtId="39" fontId="3" fillId="32" borderId="11" xfId="0" applyNumberFormat="1" applyFont="1" applyFill="1" applyBorder="1" applyAlignment="1">
      <alignment/>
    </xf>
    <xf numFmtId="39" fontId="3" fillId="32" borderId="12" xfId="0" applyNumberFormat="1" applyFont="1" applyFill="1" applyBorder="1" applyAlignment="1">
      <alignment/>
    </xf>
    <xf numFmtId="39" fontId="8" fillId="0" borderId="0" xfId="0" applyNumberFormat="1" applyFont="1" applyAlignment="1">
      <alignment/>
    </xf>
    <xf numFmtId="39" fontId="3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39" fontId="3" fillId="32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Continuous"/>
    </xf>
    <xf numFmtId="17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71" fontId="0" fillId="0" borderId="0" xfId="42" applyFont="1" applyBorder="1" applyAlignment="1">
      <alignment/>
    </xf>
    <xf numFmtId="39" fontId="3" fillId="0" borderId="0" xfId="0" applyNumberFormat="1" applyFont="1" applyBorder="1" applyAlignment="1">
      <alignment/>
    </xf>
    <xf numFmtId="39" fontId="3" fillId="0" borderId="0" xfId="0" applyNumberFormat="1" applyFont="1" applyFill="1" applyBorder="1" applyAlignment="1">
      <alignment/>
    </xf>
    <xf numFmtId="49" fontId="11" fillId="0" borderId="0" xfId="0" applyNumberFormat="1" applyFont="1" applyAlignment="1">
      <alignment/>
    </xf>
    <xf numFmtId="39" fontId="12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1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zoomScalePageLayoutView="0" workbookViewId="0" topLeftCell="A1">
      <selection activeCell="F32" sqref="F32"/>
    </sheetView>
  </sheetViews>
  <sheetFormatPr defaultColWidth="8.8515625" defaultRowHeight="15"/>
  <cols>
    <col min="1" max="1" width="3.00390625" style="16" customWidth="1"/>
    <col min="2" max="2" width="4.140625" style="16" customWidth="1"/>
    <col min="3" max="3" width="54.00390625" style="16" customWidth="1"/>
    <col min="4" max="4" width="3.7109375" style="16" customWidth="1"/>
    <col min="5" max="5" width="90.28125" style="16" customWidth="1"/>
    <col min="6" max="7" width="8.8515625" style="16" customWidth="1"/>
    <col min="8" max="8" width="15.421875" style="16" customWidth="1"/>
    <col min="9" max="9" width="5.140625" style="16" customWidth="1"/>
    <col min="10" max="11" width="8.8515625" style="16" customWidth="1"/>
    <col min="12" max="12" width="3.00390625" style="16" customWidth="1"/>
    <col min="13" max="15" width="8.8515625" style="16" customWidth="1"/>
    <col min="16" max="16" width="7.00390625" style="16" customWidth="1"/>
    <col min="17" max="16384" width="8.8515625" style="16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7" customFormat="1" ht="15">
      <c r="E30" s="16"/>
      <c r="F30" s="16"/>
      <c r="G30" s="16"/>
      <c r="H30" s="16"/>
    </row>
    <row r="31" spans="5:8" s="17" customFormat="1" ht="15">
      <c r="E31" s="16"/>
      <c r="F31" s="16"/>
      <c r="G31" s="16"/>
      <c r="H31" s="16"/>
    </row>
    <row r="32" s="17" customFormat="1" ht="15"/>
    <row r="40" spans="2:3" ht="15">
      <c r="B40" s="18"/>
      <c r="C40" s="1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131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5"/>
  <cols>
    <col min="1" max="6" width="3.00390625" style="14" customWidth="1"/>
    <col min="7" max="7" width="32.421875" style="14" customWidth="1"/>
    <col min="8" max="8" width="16.00390625" style="15" bestFit="1" customWidth="1"/>
    <col min="9" max="11" width="12.7109375" style="15" bestFit="1" customWidth="1"/>
    <col min="12" max="12" width="24.00390625" style="15" bestFit="1" customWidth="1"/>
    <col min="13" max="13" width="17.421875" style="15" bestFit="1" customWidth="1"/>
    <col min="14" max="15" width="12.7109375" style="15" bestFit="1" customWidth="1"/>
    <col min="16" max="18" width="1.28515625" style="15" customWidth="1"/>
    <col min="19" max="19" width="9.7109375" style="0" customWidth="1"/>
    <col min="21" max="21" width="12.8515625" style="0" customWidth="1"/>
    <col min="22" max="22" width="10.140625" style="0" bestFit="1" customWidth="1"/>
  </cols>
  <sheetData>
    <row r="1" spans="1:22" ht="15.75" thickBot="1">
      <c r="A1" s="1"/>
      <c r="B1" s="1"/>
      <c r="C1" s="1"/>
      <c r="D1" s="1"/>
      <c r="E1" s="1"/>
      <c r="F1" s="1"/>
      <c r="G1" s="1"/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30" t="s">
        <v>129</v>
      </c>
      <c r="P1" s="24"/>
      <c r="Q1" s="2"/>
      <c r="R1" s="2"/>
      <c r="S1" s="44"/>
      <c r="T1" s="45"/>
      <c r="U1" s="45"/>
      <c r="V1" s="45"/>
    </row>
    <row r="2" spans="1:22" s="13" customFormat="1" ht="16.5" thickBot="1" thickTop="1">
      <c r="A2" s="11"/>
      <c r="B2" s="11"/>
      <c r="C2" s="11"/>
      <c r="D2" s="11"/>
      <c r="E2" s="11"/>
      <c r="F2" s="11"/>
      <c r="G2" s="11"/>
      <c r="H2" s="12" t="s">
        <v>7</v>
      </c>
      <c r="I2" s="12" t="s">
        <v>7</v>
      </c>
      <c r="J2" s="12" t="s">
        <v>7</v>
      </c>
      <c r="K2" s="12" t="s">
        <v>7</v>
      </c>
      <c r="L2" s="12" t="s">
        <v>7</v>
      </c>
      <c r="M2" s="12" t="s">
        <v>7</v>
      </c>
      <c r="N2" s="12" t="s">
        <v>7</v>
      </c>
      <c r="O2" s="31" t="s">
        <v>7</v>
      </c>
      <c r="P2" s="25"/>
      <c r="Q2" s="42"/>
      <c r="R2" s="42"/>
      <c r="S2" s="46"/>
      <c r="T2" s="47"/>
      <c r="U2" s="47"/>
      <c r="V2" s="47"/>
    </row>
    <row r="3" spans="1:22" ht="15.75" thickTop="1">
      <c r="A3" s="1"/>
      <c r="B3" s="1" t="s">
        <v>8</v>
      </c>
      <c r="C3" s="1"/>
      <c r="D3" s="1"/>
      <c r="E3" s="1"/>
      <c r="F3" s="1"/>
      <c r="G3" s="1"/>
      <c r="H3" s="3"/>
      <c r="I3" s="3"/>
      <c r="J3" s="3"/>
      <c r="K3" s="3"/>
      <c r="L3" s="3"/>
      <c r="M3" s="4"/>
      <c r="N3" s="3"/>
      <c r="O3" s="32"/>
      <c r="P3" s="26"/>
      <c r="Q3" s="6"/>
      <c r="R3" s="6"/>
      <c r="S3" s="6"/>
      <c r="T3" s="6"/>
      <c r="U3" s="6"/>
      <c r="V3" s="48"/>
    </row>
    <row r="4" spans="1:22" ht="15">
      <c r="A4" s="1"/>
      <c r="B4" s="1"/>
      <c r="C4" s="1" t="s">
        <v>9</v>
      </c>
      <c r="D4" s="1"/>
      <c r="E4" s="1"/>
      <c r="F4" s="1"/>
      <c r="G4" s="1"/>
      <c r="H4" s="3"/>
      <c r="I4" s="3"/>
      <c r="J4" s="3"/>
      <c r="K4" s="3"/>
      <c r="L4" s="3"/>
      <c r="M4" s="4"/>
      <c r="N4" s="3"/>
      <c r="O4" s="32"/>
      <c r="P4" s="26"/>
      <c r="Q4" s="6"/>
      <c r="R4" s="6"/>
      <c r="S4" s="6"/>
      <c r="T4" s="6"/>
      <c r="U4" s="6"/>
      <c r="V4" s="48"/>
    </row>
    <row r="5" spans="1:22" ht="15">
      <c r="A5" s="1"/>
      <c r="B5" s="1"/>
      <c r="C5" s="1"/>
      <c r="D5" s="1" t="s">
        <v>10</v>
      </c>
      <c r="E5" s="1"/>
      <c r="F5" s="1"/>
      <c r="G5" s="1"/>
      <c r="H5" s="3"/>
      <c r="I5" s="3"/>
      <c r="J5" s="3"/>
      <c r="K5" s="3"/>
      <c r="L5" s="3"/>
      <c r="M5" s="4"/>
      <c r="N5" s="3"/>
      <c r="O5" s="32">
        <f>ROUND(SUM(H5:N5),5)</f>
        <v>0</v>
      </c>
      <c r="P5" s="26"/>
      <c r="Q5" s="6"/>
      <c r="R5" s="6"/>
      <c r="S5" s="6"/>
      <c r="T5" s="6"/>
      <c r="U5" s="6"/>
      <c r="V5" s="48"/>
    </row>
    <row r="6" spans="1:22" ht="15">
      <c r="A6" s="1"/>
      <c r="B6" s="1"/>
      <c r="C6" s="1"/>
      <c r="D6" s="1" t="s">
        <v>132</v>
      </c>
      <c r="E6" s="1"/>
      <c r="F6" s="1"/>
      <c r="G6" s="1"/>
      <c r="H6" s="3"/>
      <c r="I6" s="3"/>
      <c r="J6" s="3"/>
      <c r="K6" s="3"/>
      <c r="L6" s="3"/>
      <c r="M6" s="4"/>
      <c r="N6" s="3"/>
      <c r="O6" s="32"/>
      <c r="P6" s="26"/>
      <c r="Q6" s="6"/>
      <c r="R6" s="6"/>
      <c r="S6" s="6"/>
      <c r="T6" s="6"/>
      <c r="U6" s="6"/>
      <c r="V6" s="48"/>
    </row>
    <row r="7" spans="1:22" ht="15">
      <c r="A7" s="1"/>
      <c r="B7" s="1"/>
      <c r="C7" s="1"/>
      <c r="D7" s="1" t="s">
        <v>11</v>
      </c>
      <c r="E7" s="1"/>
      <c r="F7" s="1"/>
      <c r="G7" s="1"/>
      <c r="H7" s="3"/>
      <c r="I7" s="3"/>
      <c r="J7" s="3"/>
      <c r="K7" s="3"/>
      <c r="L7" s="3"/>
      <c r="M7" s="4"/>
      <c r="N7" s="3"/>
      <c r="O7" s="32"/>
      <c r="P7" s="26"/>
      <c r="Q7" s="6"/>
      <c r="R7" s="6"/>
      <c r="S7" s="6"/>
      <c r="T7" s="6"/>
      <c r="U7" s="6"/>
      <c r="V7" s="48"/>
    </row>
    <row r="8" spans="1:22" ht="15">
      <c r="A8" s="1"/>
      <c r="B8" s="1"/>
      <c r="C8" s="1"/>
      <c r="D8" s="1"/>
      <c r="E8" s="1" t="s">
        <v>12</v>
      </c>
      <c r="F8" s="1"/>
      <c r="G8" s="1"/>
      <c r="H8" s="3"/>
      <c r="I8" s="3"/>
      <c r="J8" s="3"/>
      <c r="K8" s="3"/>
      <c r="L8" s="3"/>
      <c r="M8" s="4"/>
      <c r="N8" s="6"/>
      <c r="O8" s="41">
        <f>ROUND(SUM(H8:N8),5)</f>
        <v>0</v>
      </c>
      <c r="P8" s="26"/>
      <c r="Q8" s="6"/>
      <c r="R8" s="6"/>
      <c r="S8" s="6"/>
      <c r="T8" s="6"/>
      <c r="U8" s="49"/>
      <c r="V8" s="48"/>
    </row>
    <row r="9" spans="1:22" ht="15.75" thickBot="1">
      <c r="A9" s="1"/>
      <c r="B9" s="1"/>
      <c r="C9" s="1"/>
      <c r="D9" s="1"/>
      <c r="E9" s="1" t="s">
        <v>131</v>
      </c>
      <c r="F9" s="1"/>
      <c r="G9" s="1"/>
      <c r="H9" s="3"/>
      <c r="I9" s="3"/>
      <c r="J9" s="3"/>
      <c r="K9" s="3"/>
      <c r="L9" s="3"/>
      <c r="M9" s="4"/>
      <c r="N9" s="3"/>
      <c r="O9" s="34"/>
      <c r="P9" s="27"/>
      <c r="Q9" s="5"/>
      <c r="R9" s="5"/>
      <c r="S9" s="49"/>
      <c r="T9" s="6"/>
      <c r="U9" s="6"/>
      <c r="V9" s="48"/>
    </row>
    <row r="10" spans="1:22" ht="15">
      <c r="A10" s="1"/>
      <c r="B10" s="1"/>
      <c r="C10" s="1"/>
      <c r="D10" s="1" t="s">
        <v>13</v>
      </c>
      <c r="E10" s="1"/>
      <c r="F10" s="1"/>
      <c r="G10" s="1"/>
      <c r="H10" s="3"/>
      <c r="I10" s="3"/>
      <c r="J10" s="3"/>
      <c r="K10" s="3"/>
      <c r="L10" s="3"/>
      <c r="M10" s="4"/>
      <c r="N10" s="3"/>
      <c r="O10" s="32">
        <f>ROUND(SUM(H10:N10),5)</f>
        <v>0</v>
      </c>
      <c r="P10" s="26"/>
      <c r="Q10" s="6"/>
      <c r="R10" s="6"/>
      <c r="S10" s="6"/>
      <c r="T10" s="6"/>
      <c r="U10" s="6"/>
      <c r="V10" s="48"/>
    </row>
    <row r="11" spans="1:22" ht="30" customHeight="1">
      <c r="A11" s="1"/>
      <c r="B11" s="1"/>
      <c r="C11" s="1"/>
      <c r="D11" s="1" t="s">
        <v>14</v>
      </c>
      <c r="E11" s="1"/>
      <c r="F11" s="1"/>
      <c r="G11" s="1"/>
      <c r="H11" s="3"/>
      <c r="I11" s="3"/>
      <c r="J11" s="3"/>
      <c r="K11" s="3"/>
      <c r="L11" s="3"/>
      <c r="M11" s="4"/>
      <c r="N11" s="3">
        <v>39000</v>
      </c>
      <c r="O11" s="32">
        <f>ROUND(SUM(H11:N11),5)</f>
        <v>39000</v>
      </c>
      <c r="P11" s="26"/>
      <c r="Q11" s="6"/>
      <c r="R11" s="6"/>
      <c r="S11" s="6"/>
      <c r="T11" s="6"/>
      <c r="U11" s="6"/>
      <c r="V11" s="48"/>
    </row>
    <row r="12" spans="1:22" ht="15">
      <c r="A12" s="1"/>
      <c r="B12" s="1"/>
      <c r="C12" s="1"/>
      <c r="D12" s="1" t="s">
        <v>15</v>
      </c>
      <c r="E12" s="1"/>
      <c r="F12" s="1"/>
      <c r="G12" s="1"/>
      <c r="H12" s="3"/>
      <c r="I12" s="3"/>
      <c r="J12" s="3"/>
      <c r="K12" s="3"/>
      <c r="L12" s="3"/>
      <c r="M12" s="4"/>
      <c r="N12" s="3"/>
      <c r="O12" s="32">
        <f>ROUND(SUM(H12:N12),5)</f>
        <v>0</v>
      </c>
      <c r="P12" s="26"/>
      <c r="Q12" s="6"/>
      <c r="R12" s="6"/>
      <c r="S12" s="6"/>
      <c r="T12" s="6"/>
      <c r="U12" s="6"/>
      <c r="V12" s="48"/>
    </row>
    <row r="13" spans="1:22" ht="15">
      <c r="A13" s="1"/>
      <c r="B13" s="1"/>
      <c r="C13" s="1"/>
      <c r="D13" s="1" t="s">
        <v>16</v>
      </c>
      <c r="E13" s="1"/>
      <c r="F13" s="1"/>
      <c r="G13" s="1"/>
      <c r="H13" s="3"/>
      <c r="I13" s="3"/>
      <c r="J13" s="3"/>
      <c r="K13" s="3"/>
      <c r="L13" s="3"/>
      <c r="M13" s="4"/>
      <c r="N13" s="3"/>
      <c r="O13" s="32"/>
      <c r="P13" s="26"/>
      <c r="Q13" s="6"/>
      <c r="R13" s="6"/>
      <c r="S13" s="6"/>
      <c r="T13" s="6"/>
      <c r="U13" s="6"/>
      <c r="V13" s="48"/>
    </row>
    <row r="14" spans="1:22" ht="15">
      <c r="A14" s="1"/>
      <c r="B14" s="1"/>
      <c r="C14" s="1"/>
      <c r="D14" s="1"/>
      <c r="E14" s="1" t="s">
        <v>17</v>
      </c>
      <c r="F14" s="1"/>
      <c r="G14" s="1"/>
      <c r="H14" s="3"/>
      <c r="I14" s="3"/>
      <c r="J14" s="3"/>
      <c r="K14" s="3"/>
      <c r="L14" s="3"/>
      <c r="M14" s="4"/>
      <c r="N14" s="3"/>
      <c r="O14" s="32">
        <f>ROUND(SUM(H14:N14),5)</f>
        <v>0</v>
      </c>
      <c r="P14" s="26"/>
      <c r="Q14" s="6"/>
      <c r="R14" s="6"/>
      <c r="S14" s="6"/>
      <c r="T14" s="6"/>
      <c r="U14" s="6"/>
      <c r="V14" s="48"/>
    </row>
    <row r="15" spans="1:23" ht="15.75" thickBot="1">
      <c r="A15" s="1"/>
      <c r="B15" s="1"/>
      <c r="C15" s="1"/>
      <c r="D15" s="1"/>
      <c r="E15" s="1" t="s">
        <v>18</v>
      </c>
      <c r="F15" s="1"/>
      <c r="G15" s="1"/>
      <c r="H15" s="3"/>
      <c r="I15" s="3"/>
      <c r="J15" s="3"/>
      <c r="K15" s="3"/>
      <c r="L15" s="3"/>
      <c r="M15" s="4"/>
      <c r="N15" s="3"/>
      <c r="O15" s="33">
        <f>ROUND(SUM(H15:N15),5)</f>
        <v>0</v>
      </c>
      <c r="P15" s="27"/>
      <c r="Q15" s="5"/>
      <c r="R15" s="5"/>
      <c r="S15" s="49"/>
      <c r="T15" s="6"/>
      <c r="U15" s="49"/>
      <c r="V15" s="48"/>
      <c r="W15" s="43"/>
    </row>
    <row r="16" spans="1:24" ht="15">
      <c r="A16" s="1"/>
      <c r="B16" s="1"/>
      <c r="C16" s="1"/>
      <c r="D16" s="1" t="s">
        <v>19</v>
      </c>
      <c r="E16" s="1"/>
      <c r="F16" s="1"/>
      <c r="G16" s="1"/>
      <c r="H16" s="3"/>
      <c r="I16" s="3"/>
      <c r="J16" s="3"/>
      <c r="K16" s="3"/>
      <c r="L16" s="3"/>
      <c r="M16" s="4"/>
      <c r="N16" s="3"/>
      <c r="O16" s="32">
        <f>ROUND(SUM(H16:N16),5)</f>
        <v>0</v>
      </c>
      <c r="P16" s="26"/>
      <c r="Q16" s="6"/>
      <c r="R16" s="6"/>
      <c r="S16" s="6"/>
      <c r="T16" s="6"/>
      <c r="U16" s="6"/>
      <c r="V16" s="48"/>
      <c r="X16" s="40"/>
    </row>
    <row r="17" spans="1:22" ht="30" customHeight="1">
      <c r="A17" s="1"/>
      <c r="B17" s="1"/>
      <c r="C17" s="1"/>
      <c r="D17" s="1" t="s">
        <v>20</v>
      </c>
      <c r="E17" s="1"/>
      <c r="F17" s="1"/>
      <c r="G17" s="1"/>
      <c r="H17" s="3"/>
      <c r="I17" s="3"/>
      <c r="J17" s="3"/>
      <c r="K17" s="3"/>
      <c r="L17" s="3"/>
      <c r="M17" s="3">
        <v>8200</v>
      </c>
      <c r="N17" s="3"/>
      <c r="O17" s="32">
        <f>ROUND(SUM(H17:N17),5)</f>
        <v>8200</v>
      </c>
      <c r="P17" s="26"/>
      <c r="Q17" s="6"/>
      <c r="R17" s="6"/>
      <c r="S17" s="6"/>
      <c r="T17" s="6"/>
      <c r="U17" s="6"/>
      <c r="V17" s="48"/>
    </row>
    <row r="18" spans="1:22" ht="15">
      <c r="A18" s="1"/>
      <c r="B18" s="1"/>
      <c r="C18" s="1"/>
      <c r="D18" s="1" t="s">
        <v>21</v>
      </c>
      <c r="E18" s="1"/>
      <c r="F18" s="1"/>
      <c r="G18" s="1"/>
      <c r="H18" s="3"/>
      <c r="I18" s="3"/>
      <c r="J18" s="3"/>
      <c r="K18" s="3"/>
      <c r="L18" s="3"/>
      <c r="M18" s="4"/>
      <c r="N18" s="3"/>
      <c r="O18" s="32"/>
      <c r="P18" s="26"/>
      <c r="Q18" s="6"/>
      <c r="R18" s="6"/>
      <c r="S18" s="6"/>
      <c r="T18" s="6"/>
      <c r="U18" s="6"/>
      <c r="V18" s="48"/>
    </row>
    <row r="19" spans="1:22" ht="15">
      <c r="A19" s="1"/>
      <c r="B19" s="1"/>
      <c r="C19" s="1"/>
      <c r="D19" s="1"/>
      <c r="E19" s="1" t="s">
        <v>22</v>
      </c>
      <c r="F19" s="1"/>
      <c r="G19" s="1"/>
      <c r="H19" s="3">
        <v>150</v>
      </c>
      <c r="I19" s="3"/>
      <c r="J19" s="3"/>
      <c r="K19" s="3"/>
      <c r="L19" s="3"/>
      <c r="M19" s="4"/>
      <c r="N19" s="3"/>
      <c r="O19" s="32">
        <f>ROUND(SUM(H19:N19),5)</f>
        <v>150</v>
      </c>
      <c r="P19" s="26"/>
      <c r="Q19" s="6"/>
      <c r="R19" s="6"/>
      <c r="S19" s="6"/>
      <c r="T19" s="6"/>
      <c r="U19" s="6"/>
      <c r="V19" s="48"/>
    </row>
    <row r="20" spans="1:22" ht="15.75" thickBot="1">
      <c r="A20" s="1"/>
      <c r="B20" s="1"/>
      <c r="C20" s="20"/>
      <c r="D20" s="1"/>
      <c r="E20" s="1" t="s">
        <v>23</v>
      </c>
      <c r="F20" s="1"/>
      <c r="G20" s="1"/>
      <c r="H20" s="3">
        <v>800</v>
      </c>
      <c r="I20" s="3"/>
      <c r="J20" s="3"/>
      <c r="K20" s="3"/>
      <c r="L20" s="3"/>
      <c r="M20" s="4"/>
      <c r="N20" s="3"/>
      <c r="O20" s="34">
        <f>ROUND(SUM(H20:N20),5)</f>
        <v>800</v>
      </c>
      <c r="P20" s="26"/>
      <c r="Q20" s="6"/>
      <c r="R20" s="6"/>
      <c r="S20" s="6"/>
      <c r="T20" s="6"/>
      <c r="U20" s="6"/>
      <c r="V20" s="48"/>
    </row>
    <row r="21" spans="1:22" ht="15.75" thickBot="1">
      <c r="A21" s="1"/>
      <c r="B21" s="1"/>
      <c r="C21" s="1"/>
      <c r="D21" s="1" t="s">
        <v>24</v>
      </c>
      <c r="E21" s="1"/>
      <c r="F21" s="1"/>
      <c r="G21" s="1"/>
      <c r="H21" s="5">
        <f>ROUND(SUM(H18:H20),5)</f>
        <v>950</v>
      </c>
      <c r="I21" s="5"/>
      <c r="J21" s="5"/>
      <c r="K21" s="5"/>
      <c r="L21" s="5"/>
      <c r="M21" s="22"/>
      <c r="N21" s="5"/>
      <c r="O21" s="35">
        <f>ROUND(SUM(H21:N21),5)</f>
        <v>950</v>
      </c>
      <c r="P21" s="28"/>
      <c r="Q21" s="8"/>
      <c r="R21" s="8"/>
      <c r="S21" s="49"/>
      <c r="T21" s="49"/>
      <c r="U21" s="49"/>
      <c r="V21" s="48"/>
    </row>
    <row r="22" spans="1:22" ht="15">
      <c r="A22" s="1"/>
      <c r="B22" s="1"/>
      <c r="C22" s="1" t="s">
        <v>25</v>
      </c>
      <c r="D22" s="1"/>
      <c r="E22" s="1"/>
      <c r="F22" s="1"/>
      <c r="G22" s="1"/>
      <c r="H22" s="3">
        <f>ROUND(SUM(H4:H5)+SUM(H10:H12)+SUM(H16:H17)+SUM(H21:H21),5)</f>
        <v>950</v>
      </c>
      <c r="I22" s="3"/>
      <c r="J22" s="3"/>
      <c r="K22" s="3"/>
      <c r="L22" s="3"/>
      <c r="M22" s="3">
        <f>ROUND(SUM(M4:M5)+SUM(M10:M12)+SUM(M16:M17)+SUM(M21:M21),5)</f>
        <v>8200</v>
      </c>
      <c r="N22" s="3">
        <f>ROUND(SUM(N4:N5)+SUM(N10:N12)+SUM(N16:N17)+SUM(N21:N21),5)</f>
        <v>39000</v>
      </c>
      <c r="O22" s="32">
        <f>SUM(O11+O17+O21)</f>
        <v>48150</v>
      </c>
      <c r="P22" s="26"/>
      <c r="Q22" s="6"/>
      <c r="R22" s="6"/>
      <c r="S22" s="6"/>
      <c r="T22" s="6"/>
      <c r="U22" s="6"/>
      <c r="V22" s="48"/>
    </row>
    <row r="23" spans="1:22" ht="30" customHeight="1">
      <c r="A23" s="1"/>
      <c r="B23" s="1"/>
      <c r="C23" s="1" t="s">
        <v>26</v>
      </c>
      <c r="D23" s="1"/>
      <c r="E23" s="1"/>
      <c r="F23" s="1"/>
      <c r="G23" s="1"/>
      <c r="H23" s="3"/>
      <c r="I23" s="3"/>
      <c r="J23" s="3"/>
      <c r="K23" s="3"/>
      <c r="L23" s="3"/>
      <c r="M23" s="4"/>
      <c r="N23" s="3"/>
      <c r="O23" s="32"/>
      <c r="P23" s="26"/>
      <c r="Q23" s="6"/>
      <c r="R23" s="6"/>
      <c r="S23" s="40"/>
      <c r="T23" s="40"/>
      <c r="U23" s="40"/>
      <c r="V23" s="48"/>
    </row>
    <row r="24" spans="1:22" ht="15">
      <c r="A24" s="1"/>
      <c r="B24" s="1"/>
      <c r="C24" s="1"/>
      <c r="D24" s="1" t="s">
        <v>27</v>
      </c>
      <c r="E24" s="1"/>
      <c r="F24" s="1"/>
      <c r="G24" s="1"/>
      <c r="H24" s="3"/>
      <c r="I24" s="3"/>
      <c r="J24" s="3"/>
      <c r="K24" s="3"/>
      <c r="L24" s="3"/>
      <c r="M24" s="4"/>
      <c r="N24" s="3"/>
      <c r="O24" s="32"/>
      <c r="P24" s="26"/>
      <c r="Q24" s="6"/>
      <c r="R24" s="6"/>
      <c r="S24" s="6"/>
      <c r="T24" s="6"/>
      <c r="U24" s="6"/>
      <c r="V24" s="48"/>
    </row>
    <row r="25" spans="1:22" ht="15">
      <c r="A25" s="1"/>
      <c r="B25" s="1"/>
      <c r="C25" s="1"/>
      <c r="D25" s="1"/>
      <c r="E25" s="1" t="s">
        <v>28</v>
      </c>
      <c r="F25" s="1"/>
      <c r="G25" s="1"/>
      <c r="H25" s="3">
        <v>5000</v>
      </c>
      <c r="I25" s="3"/>
      <c r="J25" s="3"/>
      <c r="K25" s="3"/>
      <c r="L25" s="3"/>
      <c r="M25" s="4"/>
      <c r="N25" s="3"/>
      <c r="O25" s="32">
        <f>ROUND(SUM(H25:N25),5)</f>
        <v>5000</v>
      </c>
      <c r="P25" s="26"/>
      <c r="Q25" s="6"/>
      <c r="R25" s="6"/>
      <c r="S25" s="6"/>
      <c r="T25" s="6"/>
      <c r="U25" s="6"/>
      <c r="V25" s="48"/>
    </row>
    <row r="26" spans="1:22" ht="15">
      <c r="A26" s="1"/>
      <c r="B26" s="1"/>
      <c r="C26" s="1"/>
      <c r="D26" s="1"/>
      <c r="E26" s="1" t="s">
        <v>29</v>
      </c>
      <c r="F26" s="1"/>
      <c r="G26" s="1"/>
      <c r="H26" s="3"/>
      <c r="I26" s="3"/>
      <c r="J26" s="3"/>
      <c r="K26" s="3"/>
      <c r="L26" s="3"/>
      <c r="M26" s="4"/>
      <c r="N26" s="3"/>
      <c r="O26" s="32">
        <f>ROUND(SUM(H26:N26),5)</f>
        <v>0</v>
      </c>
      <c r="P26" s="26"/>
      <c r="Q26" s="6"/>
      <c r="R26" s="6"/>
      <c r="S26" s="6"/>
      <c r="T26" s="6"/>
      <c r="U26" s="6"/>
      <c r="V26" s="48"/>
    </row>
    <row r="27" spans="1:22" ht="15">
      <c r="A27" s="1"/>
      <c r="B27" s="1"/>
      <c r="C27" s="20"/>
      <c r="D27" s="1"/>
      <c r="E27" s="1" t="s">
        <v>30</v>
      </c>
      <c r="F27" s="1"/>
      <c r="G27" s="1"/>
      <c r="H27" s="3">
        <v>180</v>
      </c>
      <c r="I27" s="3"/>
      <c r="J27" s="3"/>
      <c r="K27" s="3"/>
      <c r="L27" s="3"/>
      <c r="M27" s="4"/>
      <c r="N27" s="3"/>
      <c r="O27" s="32">
        <f>ROUND(SUM(H27:N27),5)</f>
        <v>180</v>
      </c>
      <c r="P27" s="26"/>
      <c r="Q27" s="6"/>
      <c r="R27" s="6"/>
      <c r="S27" s="6"/>
      <c r="T27" s="6"/>
      <c r="U27" s="6"/>
      <c r="V27" s="48"/>
    </row>
    <row r="28" spans="1:22" ht="15">
      <c r="A28" s="1"/>
      <c r="B28" s="1"/>
      <c r="C28" s="1"/>
      <c r="D28" s="1"/>
      <c r="E28" s="1" t="s">
        <v>31</v>
      </c>
      <c r="F28" s="1"/>
      <c r="G28" s="1"/>
      <c r="H28" s="3"/>
      <c r="I28" s="3">
        <v>80</v>
      </c>
      <c r="J28" s="3"/>
      <c r="K28" s="3"/>
      <c r="L28" s="3"/>
      <c r="M28" s="4"/>
      <c r="N28" s="3"/>
      <c r="O28" s="32">
        <f>ROUND(SUM(H28:N28),5)</f>
        <v>80</v>
      </c>
      <c r="P28" s="26"/>
      <c r="Q28" s="6"/>
      <c r="R28" s="6"/>
      <c r="S28" s="6"/>
      <c r="T28" s="6"/>
      <c r="U28" s="6"/>
      <c r="V28" s="48"/>
    </row>
    <row r="29" spans="1:22" ht="15">
      <c r="A29" s="1"/>
      <c r="B29" s="1"/>
      <c r="C29" s="1"/>
      <c r="D29" s="1"/>
      <c r="E29" s="1" t="s">
        <v>32</v>
      </c>
      <c r="F29" s="1"/>
      <c r="G29" s="1"/>
      <c r="H29" s="3"/>
      <c r="I29" s="3"/>
      <c r="J29" s="3"/>
      <c r="K29" s="3"/>
      <c r="L29" s="3"/>
      <c r="M29" s="4"/>
      <c r="N29" s="3"/>
      <c r="O29" s="32"/>
      <c r="P29" s="26"/>
      <c r="Q29" s="6"/>
      <c r="R29" s="6"/>
      <c r="S29" s="6"/>
      <c r="T29" s="6"/>
      <c r="U29" s="6"/>
      <c r="V29" s="48"/>
    </row>
    <row r="30" spans="1:22" ht="15">
      <c r="A30" s="1"/>
      <c r="B30" s="1"/>
      <c r="C30" s="1"/>
      <c r="D30" s="1"/>
      <c r="E30" s="1"/>
      <c r="F30" s="1" t="s">
        <v>33</v>
      </c>
      <c r="G30" s="1"/>
      <c r="H30" s="3">
        <v>1000</v>
      </c>
      <c r="I30" s="3"/>
      <c r="J30" s="3"/>
      <c r="K30" s="3"/>
      <c r="L30" s="3"/>
      <c r="M30" s="4"/>
      <c r="N30" s="3">
        <v>1260</v>
      </c>
      <c r="O30" s="32">
        <f aca="true" t="shared" si="0" ref="O30:O38">ROUND(SUM(H30:N30),5)</f>
        <v>2260</v>
      </c>
      <c r="P30" s="26"/>
      <c r="Q30" s="6"/>
      <c r="R30" s="6"/>
      <c r="S30" s="6"/>
      <c r="T30" s="6"/>
      <c r="U30" s="6"/>
      <c r="V30" s="48"/>
    </row>
    <row r="31" spans="1:22" ht="15">
      <c r="A31" s="1"/>
      <c r="B31" s="1"/>
      <c r="C31" s="1"/>
      <c r="D31" s="1"/>
      <c r="E31" s="1"/>
      <c r="F31" s="1" t="s">
        <v>34</v>
      </c>
      <c r="G31" s="1"/>
      <c r="H31" s="3"/>
      <c r="I31" s="3"/>
      <c r="J31" s="3"/>
      <c r="K31" s="3"/>
      <c r="L31" s="3"/>
      <c r="M31" s="4"/>
      <c r="N31" s="3">
        <v>788</v>
      </c>
      <c r="O31" s="32">
        <f t="shared" si="0"/>
        <v>788</v>
      </c>
      <c r="P31" s="26"/>
      <c r="Q31" s="6"/>
      <c r="R31" s="6"/>
      <c r="S31" s="6"/>
      <c r="T31" s="6"/>
      <c r="U31" s="6"/>
      <c r="V31" s="48"/>
    </row>
    <row r="32" spans="1:22" ht="15">
      <c r="A32" s="1"/>
      <c r="B32" s="1"/>
      <c r="C32" s="1"/>
      <c r="D32" s="1"/>
      <c r="E32" s="1"/>
      <c r="F32" s="1" t="s">
        <v>35</v>
      </c>
      <c r="G32" s="1"/>
      <c r="H32" s="3"/>
      <c r="I32" s="3"/>
      <c r="J32" s="3"/>
      <c r="K32" s="3"/>
      <c r="L32" s="3"/>
      <c r="M32" s="4"/>
      <c r="N32" s="3">
        <v>1092</v>
      </c>
      <c r="O32" s="32">
        <f t="shared" si="0"/>
        <v>1092</v>
      </c>
      <c r="P32" s="26"/>
      <c r="Q32" s="6"/>
      <c r="R32" s="6"/>
      <c r="S32" s="6"/>
      <c r="T32" s="6"/>
      <c r="U32" s="6"/>
      <c r="V32" s="48"/>
    </row>
    <row r="33" spans="1:22" ht="15">
      <c r="A33" s="1"/>
      <c r="B33" s="1"/>
      <c r="C33" s="1"/>
      <c r="D33" s="1"/>
      <c r="E33" s="1"/>
      <c r="F33" s="1" t="s">
        <v>36</v>
      </c>
      <c r="G33" s="1"/>
      <c r="H33" s="3"/>
      <c r="I33" s="3"/>
      <c r="J33" s="3"/>
      <c r="K33" s="3"/>
      <c r="L33" s="3"/>
      <c r="M33" s="4"/>
      <c r="N33" s="3">
        <v>840</v>
      </c>
      <c r="O33" s="32">
        <f t="shared" si="0"/>
        <v>840</v>
      </c>
      <c r="P33" s="26"/>
      <c r="Q33" s="6"/>
      <c r="R33" s="6"/>
      <c r="S33" s="6"/>
      <c r="T33" s="6"/>
      <c r="U33" s="6"/>
      <c r="V33" s="48"/>
    </row>
    <row r="34" spans="1:22" ht="15.75" thickBot="1">
      <c r="A34" s="1"/>
      <c r="B34" s="1"/>
      <c r="C34" s="1"/>
      <c r="D34" s="1"/>
      <c r="E34" s="1"/>
      <c r="F34" s="1" t="s">
        <v>37</v>
      </c>
      <c r="G34" s="1"/>
      <c r="H34" s="3"/>
      <c r="I34" s="3"/>
      <c r="J34" s="3"/>
      <c r="K34" s="3"/>
      <c r="L34" s="3"/>
      <c r="M34" s="4"/>
      <c r="N34" s="3">
        <v>1512</v>
      </c>
      <c r="O34" s="33">
        <f t="shared" si="0"/>
        <v>1512</v>
      </c>
      <c r="P34" s="27"/>
      <c r="Q34" s="5"/>
      <c r="R34" s="5"/>
      <c r="S34" s="49"/>
      <c r="T34" s="49"/>
      <c r="U34" s="49"/>
      <c r="V34" s="48"/>
    </row>
    <row r="35" spans="1:22" ht="15">
      <c r="A35" s="1"/>
      <c r="B35" s="1"/>
      <c r="C35" s="1"/>
      <c r="D35" s="1"/>
      <c r="E35" s="1" t="s">
        <v>38</v>
      </c>
      <c r="F35" s="1"/>
      <c r="G35" s="1"/>
      <c r="H35" s="3">
        <f>SUM(H30:H34)</f>
        <v>1000</v>
      </c>
      <c r="I35" s="3"/>
      <c r="J35" s="3"/>
      <c r="K35" s="3"/>
      <c r="L35" s="3"/>
      <c r="M35" s="4"/>
      <c r="N35" s="3">
        <f>ROUND(SUM(N29:N34),5)</f>
        <v>5492</v>
      </c>
      <c r="O35" s="36">
        <f t="shared" si="0"/>
        <v>6492</v>
      </c>
      <c r="P35" s="29"/>
      <c r="Q35" s="6"/>
      <c r="R35" s="6"/>
      <c r="S35" s="6"/>
      <c r="T35" s="6"/>
      <c r="U35" s="6"/>
      <c r="V35" s="48"/>
    </row>
    <row r="36" spans="1:22" ht="30" customHeight="1">
      <c r="A36" s="1"/>
      <c r="B36" s="1"/>
      <c r="C36" s="1"/>
      <c r="D36" s="1"/>
      <c r="E36" s="1" t="s">
        <v>39</v>
      </c>
      <c r="F36" s="1"/>
      <c r="G36" s="1"/>
      <c r="H36" s="3"/>
      <c r="I36" s="3">
        <v>350</v>
      </c>
      <c r="J36" s="3">
        <v>7000</v>
      </c>
      <c r="K36" s="3"/>
      <c r="L36" s="3"/>
      <c r="M36" s="21">
        <v>1800</v>
      </c>
      <c r="N36" s="3"/>
      <c r="O36" s="32">
        <f t="shared" si="0"/>
        <v>9150</v>
      </c>
      <c r="P36" s="26"/>
      <c r="Q36" s="6"/>
      <c r="R36" s="6"/>
      <c r="S36" s="6"/>
      <c r="T36" s="6"/>
      <c r="U36" s="6"/>
      <c r="V36" s="48"/>
    </row>
    <row r="37" spans="1:22" ht="15">
      <c r="A37" s="1"/>
      <c r="B37" s="1"/>
      <c r="C37" s="1"/>
      <c r="D37" s="1"/>
      <c r="E37" s="1" t="s">
        <v>40</v>
      </c>
      <c r="F37" s="1"/>
      <c r="G37" s="1"/>
      <c r="H37" s="3"/>
      <c r="I37" s="3">
        <v>400</v>
      </c>
      <c r="J37" s="3">
        <v>3100</v>
      </c>
      <c r="K37" s="3"/>
      <c r="L37" s="3">
        <v>300</v>
      </c>
      <c r="M37" s="21">
        <v>1600</v>
      </c>
      <c r="N37" s="3">
        <v>100</v>
      </c>
      <c r="O37" s="32">
        <f t="shared" si="0"/>
        <v>5500</v>
      </c>
      <c r="P37" s="26"/>
      <c r="Q37" s="6"/>
      <c r="R37" s="6"/>
      <c r="S37" s="6"/>
      <c r="T37" s="6"/>
      <c r="U37" s="6"/>
      <c r="V37" s="48"/>
    </row>
    <row r="38" spans="1:22" ht="15">
      <c r="A38" s="1"/>
      <c r="B38" s="1"/>
      <c r="C38" s="1"/>
      <c r="D38" s="1"/>
      <c r="E38" s="1" t="s">
        <v>41</v>
      </c>
      <c r="F38" s="1"/>
      <c r="G38" s="1"/>
      <c r="H38" s="3"/>
      <c r="I38" s="3"/>
      <c r="J38" s="3"/>
      <c r="K38" s="3"/>
      <c r="L38" s="3"/>
      <c r="M38" s="21">
        <v>2050</v>
      </c>
      <c r="N38" s="3"/>
      <c r="O38" s="32">
        <f t="shared" si="0"/>
        <v>2050</v>
      </c>
      <c r="P38" s="26"/>
      <c r="Q38" s="6"/>
      <c r="R38" s="6"/>
      <c r="S38" s="6"/>
      <c r="T38" s="6"/>
      <c r="U38" s="6"/>
      <c r="V38" s="48"/>
    </row>
    <row r="39" spans="1:22" ht="15">
      <c r="A39" s="1"/>
      <c r="B39" s="1"/>
      <c r="C39" s="1"/>
      <c r="D39" s="1"/>
      <c r="E39" s="1" t="s">
        <v>42</v>
      </c>
      <c r="F39" s="1"/>
      <c r="G39" s="1"/>
      <c r="H39" s="3"/>
      <c r="I39" s="3"/>
      <c r="J39" s="3"/>
      <c r="K39" s="3"/>
      <c r="L39" s="3"/>
      <c r="M39" s="4"/>
      <c r="N39" s="3"/>
      <c r="O39" s="32"/>
      <c r="P39" s="26"/>
      <c r="Q39" s="6"/>
      <c r="R39" s="6"/>
      <c r="S39" s="6"/>
      <c r="T39" s="6"/>
      <c r="U39" s="6"/>
      <c r="V39" s="48"/>
    </row>
    <row r="40" spans="1:22" ht="15">
      <c r="A40" s="1"/>
      <c r="B40" s="1"/>
      <c r="C40" s="1"/>
      <c r="D40" s="1"/>
      <c r="E40" s="1"/>
      <c r="F40" s="1" t="s">
        <v>43</v>
      </c>
      <c r="G40" s="1"/>
      <c r="H40" s="3"/>
      <c r="I40" s="3"/>
      <c r="J40" s="3">
        <v>110</v>
      </c>
      <c r="K40" s="3"/>
      <c r="L40" s="3"/>
      <c r="M40" s="3">
        <v>40</v>
      </c>
      <c r="N40" s="3"/>
      <c r="O40" s="32">
        <f>ROUND(SUM(H40:N40),5)</f>
        <v>150</v>
      </c>
      <c r="P40" s="26"/>
      <c r="Q40" s="6"/>
      <c r="R40" s="6"/>
      <c r="S40" s="6"/>
      <c r="T40" s="6"/>
      <c r="U40" s="6"/>
      <c r="V40" s="48"/>
    </row>
    <row r="41" spans="1:22" ht="15">
      <c r="A41" s="1"/>
      <c r="B41" s="1"/>
      <c r="C41" s="1"/>
      <c r="D41" s="1"/>
      <c r="E41" s="1"/>
      <c r="F41" s="1" t="s">
        <v>44</v>
      </c>
      <c r="G41" s="1"/>
      <c r="H41" s="3">
        <v>50</v>
      </c>
      <c r="I41" s="3"/>
      <c r="J41" s="3"/>
      <c r="K41" s="3"/>
      <c r="L41" s="3"/>
      <c r="M41" s="3">
        <v>50</v>
      </c>
      <c r="N41" s="3"/>
      <c r="O41" s="32">
        <f>ROUND(SUM(H41:N41),5)</f>
        <v>100</v>
      </c>
      <c r="P41" s="26"/>
      <c r="Q41" s="6"/>
      <c r="R41" s="6"/>
      <c r="S41" s="6"/>
      <c r="T41" s="6"/>
      <c r="U41" s="6"/>
      <c r="V41" s="48"/>
    </row>
    <row r="42" spans="1:22" ht="15.75" thickBot="1">
      <c r="A42" s="1"/>
      <c r="B42" s="1"/>
      <c r="C42" s="20"/>
      <c r="D42" s="1"/>
      <c r="E42" s="1"/>
      <c r="F42" s="1" t="s">
        <v>45</v>
      </c>
      <c r="G42" s="1"/>
      <c r="H42" s="3"/>
      <c r="I42" s="3"/>
      <c r="J42" s="3">
        <v>20</v>
      </c>
      <c r="K42" s="3"/>
      <c r="L42" s="3"/>
      <c r="M42" s="4"/>
      <c r="N42" s="3"/>
      <c r="O42" s="33">
        <f>ROUND(SUM(H42:N42),5)</f>
        <v>20</v>
      </c>
      <c r="P42" s="27"/>
      <c r="Q42" s="5"/>
      <c r="R42" s="5"/>
      <c r="S42" s="49"/>
      <c r="T42" s="49"/>
      <c r="U42" s="49"/>
      <c r="V42" s="48"/>
    </row>
    <row r="43" spans="1:22" ht="15">
      <c r="A43" s="1"/>
      <c r="B43" s="1"/>
      <c r="C43" s="1"/>
      <c r="D43" s="1"/>
      <c r="E43" s="1" t="s">
        <v>46</v>
      </c>
      <c r="F43" s="1"/>
      <c r="G43" s="1"/>
      <c r="H43" s="3">
        <f>ROUND(SUM(H39:H42),5)</f>
        <v>50</v>
      </c>
      <c r="I43" s="3"/>
      <c r="J43" s="3"/>
      <c r="K43" s="3"/>
      <c r="L43" s="3"/>
      <c r="M43" s="4"/>
      <c r="N43" s="3"/>
      <c r="O43" s="36">
        <f>SUM(O40:O42)</f>
        <v>270</v>
      </c>
      <c r="P43" s="29"/>
      <c r="Q43" s="6"/>
      <c r="R43" s="6"/>
      <c r="S43" s="6"/>
      <c r="T43" s="6"/>
      <c r="U43" s="6"/>
      <c r="V43" s="48"/>
    </row>
    <row r="44" spans="1:22" ht="30" customHeight="1">
      <c r="A44" s="1"/>
      <c r="B44" s="1"/>
      <c r="C44" s="1"/>
      <c r="D44" s="1"/>
      <c r="E44" s="1" t="s">
        <v>47</v>
      </c>
      <c r="F44" s="1"/>
      <c r="G44" s="1"/>
      <c r="H44" s="3">
        <v>200</v>
      </c>
      <c r="I44" s="3"/>
      <c r="J44" s="3"/>
      <c r="K44" s="3"/>
      <c r="L44" s="3"/>
      <c r="M44" s="4"/>
      <c r="N44" s="3"/>
      <c r="O44" s="32">
        <f>ROUND(SUM(H44:N44),5)</f>
        <v>200</v>
      </c>
      <c r="P44" s="26"/>
      <c r="Q44" s="6"/>
      <c r="R44" s="6"/>
      <c r="S44" s="6"/>
      <c r="T44" s="6"/>
      <c r="U44" s="6"/>
      <c r="V44" s="48"/>
    </row>
    <row r="45" spans="1:22" ht="15">
      <c r="A45" s="1"/>
      <c r="B45" s="1"/>
      <c r="C45" s="1"/>
      <c r="D45" s="1"/>
      <c r="E45" s="1" t="s">
        <v>48</v>
      </c>
      <c r="F45" s="1"/>
      <c r="G45" s="1"/>
      <c r="H45" s="3"/>
      <c r="I45" s="3">
        <v>340</v>
      </c>
      <c r="J45" s="3">
        <v>1300</v>
      </c>
      <c r="K45" s="3"/>
      <c r="L45" s="52">
        <v>4500</v>
      </c>
      <c r="M45" s="21">
        <v>630</v>
      </c>
      <c r="N45" s="3"/>
      <c r="O45" s="32">
        <f>ROUND(SUM(H45:N45),5)</f>
        <v>6770</v>
      </c>
      <c r="P45" s="26"/>
      <c r="Q45" s="6"/>
      <c r="R45" s="6"/>
      <c r="S45" s="6"/>
      <c r="T45" s="6"/>
      <c r="U45" s="6"/>
      <c r="V45" s="48"/>
    </row>
    <row r="46" spans="1:22" ht="30" customHeight="1">
      <c r="A46" s="1"/>
      <c r="B46" s="1"/>
      <c r="C46" s="1"/>
      <c r="D46" s="1"/>
      <c r="E46" s="1" t="s">
        <v>49</v>
      </c>
      <c r="F46" s="1"/>
      <c r="G46" s="1"/>
      <c r="H46" s="3"/>
      <c r="I46" s="3"/>
      <c r="J46" s="3"/>
      <c r="K46" s="3"/>
      <c r="L46" s="3"/>
      <c r="M46" s="4"/>
      <c r="N46" s="3"/>
      <c r="O46" s="32"/>
      <c r="P46" s="26"/>
      <c r="Q46" s="6"/>
      <c r="R46" s="6"/>
      <c r="S46" s="40"/>
      <c r="T46" s="6"/>
      <c r="U46" s="6"/>
      <c r="V46" s="48"/>
    </row>
    <row r="47" spans="1:22" ht="15">
      <c r="A47" s="1"/>
      <c r="B47" s="1"/>
      <c r="C47" s="1"/>
      <c r="D47" s="1"/>
      <c r="E47" s="1"/>
      <c r="F47" s="1" t="s">
        <v>50</v>
      </c>
      <c r="G47" s="1"/>
      <c r="H47" s="3"/>
      <c r="I47" s="3"/>
      <c r="J47" s="3"/>
      <c r="K47" s="3"/>
      <c r="L47" s="3"/>
      <c r="M47" s="4"/>
      <c r="N47" s="3"/>
      <c r="O47" s="32">
        <f>ROUND(SUM(H47:N47),5)</f>
        <v>0</v>
      </c>
      <c r="P47" s="26"/>
      <c r="Q47" s="6"/>
      <c r="R47" s="6"/>
      <c r="S47" s="6"/>
      <c r="T47" s="6"/>
      <c r="U47" s="6"/>
      <c r="V47" s="48"/>
    </row>
    <row r="48" spans="1:22" ht="15.75" thickBot="1">
      <c r="A48" s="1"/>
      <c r="B48" s="1"/>
      <c r="C48" s="1"/>
      <c r="D48" s="1"/>
      <c r="E48" s="1"/>
      <c r="F48" s="1" t="s">
        <v>51</v>
      </c>
      <c r="G48" s="1"/>
      <c r="H48" s="3"/>
      <c r="I48" s="3">
        <v>400</v>
      </c>
      <c r="J48" s="3"/>
      <c r="K48" s="3">
        <v>250</v>
      </c>
      <c r="L48" s="3"/>
      <c r="M48" s="4"/>
      <c r="N48" s="3">
        <v>100</v>
      </c>
      <c r="O48" s="33">
        <f>ROUND(SUM(H48:N48),5)</f>
        <v>750</v>
      </c>
      <c r="P48" s="27"/>
      <c r="Q48" s="5"/>
      <c r="R48" s="5"/>
      <c r="S48" s="49"/>
      <c r="T48" s="49"/>
      <c r="U48" s="49"/>
      <c r="V48" s="48"/>
    </row>
    <row r="49" spans="1:22" ht="15">
      <c r="A49" s="1"/>
      <c r="B49" s="1"/>
      <c r="C49" s="1"/>
      <c r="D49" s="1"/>
      <c r="E49" s="1" t="s">
        <v>52</v>
      </c>
      <c r="F49" s="1"/>
      <c r="G49" s="1"/>
      <c r="H49" s="3"/>
      <c r="I49" s="3">
        <f>SUM(I47:I48)</f>
        <v>400</v>
      </c>
      <c r="J49" s="3">
        <f>SUM(J47:J48)</f>
        <v>0</v>
      </c>
      <c r="K49" s="3">
        <f>SUM(K47:K48)</f>
        <v>250</v>
      </c>
      <c r="L49" s="3"/>
      <c r="M49" s="4"/>
      <c r="N49" s="3">
        <f>SUM(N47:N48)</f>
        <v>100</v>
      </c>
      <c r="O49" s="36">
        <f>ROUND(SUM(H49:N49),5)</f>
        <v>750</v>
      </c>
      <c r="P49" s="29"/>
      <c r="Q49" s="6"/>
      <c r="R49" s="6"/>
      <c r="S49" s="6"/>
      <c r="T49" s="6"/>
      <c r="U49" s="6"/>
      <c r="V49" s="48"/>
    </row>
    <row r="50" spans="1:22" ht="30" customHeight="1">
      <c r="A50" s="1"/>
      <c r="B50" s="1"/>
      <c r="C50" s="1"/>
      <c r="D50" s="1"/>
      <c r="E50" s="1" t="s">
        <v>53</v>
      </c>
      <c r="F50" s="1"/>
      <c r="G50" s="1"/>
      <c r="H50" s="3"/>
      <c r="I50" s="3"/>
      <c r="J50" s="3"/>
      <c r="K50" s="3"/>
      <c r="L50" s="3"/>
      <c r="M50" s="4"/>
      <c r="N50" s="3"/>
      <c r="O50" s="32"/>
      <c r="P50" s="26"/>
      <c r="Q50" s="6"/>
      <c r="R50" s="6"/>
      <c r="S50" s="6"/>
      <c r="T50" s="40"/>
      <c r="U50" s="6"/>
      <c r="V50" s="48"/>
    </row>
    <row r="51" spans="1:22" ht="15">
      <c r="A51" s="1"/>
      <c r="B51" s="1"/>
      <c r="C51" s="1"/>
      <c r="D51" s="1"/>
      <c r="E51" s="1"/>
      <c r="F51" s="1" t="s">
        <v>54</v>
      </c>
      <c r="G51" s="1"/>
      <c r="H51" s="3"/>
      <c r="I51" s="3">
        <v>1800</v>
      </c>
      <c r="J51" s="3">
        <v>1800</v>
      </c>
      <c r="K51" s="3"/>
      <c r="L51" s="3"/>
      <c r="M51" s="21">
        <v>600</v>
      </c>
      <c r="N51" s="3">
        <v>350</v>
      </c>
      <c r="O51" s="32">
        <f>ROUND(SUM(H51:N51),5)</f>
        <v>4550</v>
      </c>
      <c r="P51" s="26"/>
      <c r="Q51" s="6"/>
      <c r="R51" s="6"/>
      <c r="S51" s="6"/>
      <c r="T51" s="6"/>
      <c r="U51" s="6"/>
      <c r="V51" s="48"/>
    </row>
    <row r="52" spans="1:22" ht="15">
      <c r="A52" s="1"/>
      <c r="B52" s="1"/>
      <c r="C52" s="1"/>
      <c r="D52" s="1"/>
      <c r="E52" s="1"/>
      <c r="F52" s="1" t="s">
        <v>55</v>
      </c>
      <c r="G52" s="1"/>
      <c r="H52" s="3"/>
      <c r="I52" s="3">
        <v>100</v>
      </c>
      <c r="J52" s="3">
        <v>100</v>
      </c>
      <c r="K52" s="3"/>
      <c r="L52" s="3"/>
      <c r="M52" s="21">
        <v>250</v>
      </c>
      <c r="N52" s="3">
        <v>100</v>
      </c>
      <c r="O52" s="32">
        <f>ROUND(SUM(H52:N52),5)</f>
        <v>550</v>
      </c>
      <c r="P52" s="26"/>
      <c r="Q52" s="6"/>
      <c r="R52" s="6"/>
      <c r="S52" s="6"/>
      <c r="T52" s="6"/>
      <c r="U52" s="6"/>
      <c r="V52" s="48"/>
    </row>
    <row r="53" spans="1:22" ht="15.75" thickBot="1">
      <c r="A53" s="1"/>
      <c r="B53" s="1"/>
      <c r="C53" s="1"/>
      <c r="D53" s="1"/>
      <c r="E53" s="1"/>
      <c r="F53" s="1" t="s">
        <v>56</v>
      </c>
      <c r="G53" s="1"/>
      <c r="H53" s="3"/>
      <c r="I53" s="3">
        <v>1100</v>
      </c>
      <c r="J53" s="3">
        <v>1100</v>
      </c>
      <c r="K53" s="3"/>
      <c r="L53" s="3"/>
      <c r="M53" s="21">
        <v>750</v>
      </c>
      <c r="N53" s="3">
        <v>500</v>
      </c>
      <c r="O53" s="33">
        <f>ROUND(SUM(H53:N53),5)</f>
        <v>3450</v>
      </c>
      <c r="P53" s="27"/>
      <c r="Q53" s="5"/>
      <c r="R53" s="5"/>
      <c r="S53" s="49"/>
      <c r="T53" s="49"/>
      <c r="U53" s="49"/>
      <c r="V53" s="48"/>
    </row>
    <row r="54" spans="1:22" ht="15">
      <c r="A54" s="1"/>
      <c r="B54" s="1"/>
      <c r="C54" s="1"/>
      <c r="D54" s="1"/>
      <c r="E54" s="1" t="s">
        <v>57</v>
      </c>
      <c r="F54" s="1"/>
      <c r="G54" s="1"/>
      <c r="H54" s="3"/>
      <c r="I54" s="3">
        <f>ROUND(SUM(I50:I53),5)</f>
        <v>3000</v>
      </c>
      <c r="J54" s="3">
        <f>ROUND(SUM(J50:J53),5)</f>
        <v>3000</v>
      </c>
      <c r="K54" s="3"/>
      <c r="L54" s="3"/>
      <c r="M54" s="3">
        <f>SUM(M51:M53)</f>
        <v>1600</v>
      </c>
      <c r="N54" s="3">
        <f>ROUND(SUM(N50:N53),5)</f>
        <v>950</v>
      </c>
      <c r="O54" s="36">
        <f>ROUND(SUM(H54:N54),5)</f>
        <v>8550</v>
      </c>
      <c r="P54" s="29"/>
      <c r="Q54" s="6"/>
      <c r="R54" s="6"/>
      <c r="S54" s="6"/>
      <c r="T54" s="6"/>
      <c r="U54" s="6"/>
      <c r="V54" s="48"/>
    </row>
    <row r="55" spans="1:22" ht="15">
      <c r="A55" s="1"/>
      <c r="B55" s="1"/>
      <c r="C55" s="1"/>
      <c r="D55" s="1"/>
      <c r="E55" s="1"/>
      <c r="F55" s="1"/>
      <c r="G55" s="1"/>
      <c r="H55" s="3"/>
      <c r="I55" s="3"/>
      <c r="J55" s="3"/>
      <c r="K55" s="3"/>
      <c r="L55" s="3"/>
      <c r="M55" s="4"/>
      <c r="N55" s="3"/>
      <c r="O55" s="32"/>
      <c r="P55" s="26"/>
      <c r="Q55" s="6"/>
      <c r="R55" s="6"/>
      <c r="S55" s="40"/>
      <c r="T55" s="40"/>
      <c r="U55" s="40"/>
      <c r="V55" s="48"/>
    </row>
    <row r="56" spans="1:22" ht="15">
      <c r="A56" s="1"/>
      <c r="B56" s="1"/>
      <c r="C56" s="1"/>
      <c r="D56" s="1"/>
      <c r="E56" s="1" t="s">
        <v>128</v>
      </c>
      <c r="F56" s="1"/>
      <c r="G56" s="1"/>
      <c r="H56" s="3"/>
      <c r="I56" s="3"/>
      <c r="J56" s="3"/>
      <c r="K56" s="3"/>
      <c r="L56" s="3"/>
      <c r="M56" s="3">
        <v>160</v>
      </c>
      <c r="N56" s="3"/>
      <c r="O56" s="32">
        <f>SUM(M56)</f>
        <v>160</v>
      </c>
      <c r="P56" s="26"/>
      <c r="Q56" s="6"/>
      <c r="R56" s="6"/>
      <c r="S56" s="6"/>
      <c r="T56" s="40"/>
      <c r="U56" s="6"/>
      <c r="V56" s="48"/>
    </row>
    <row r="57" spans="1:22" ht="15">
      <c r="A57" s="1"/>
      <c r="B57" s="1"/>
      <c r="C57" s="1"/>
      <c r="D57" s="1"/>
      <c r="E57" s="1" t="s">
        <v>58</v>
      </c>
      <c r="F57" s="1"/>
      <c r="G57" s="1"/>
      <c r="H57" s="3"/>
      <c r="I57" s="3"/>
      <c r="J57" s="3"/>
      <c r="K57" s="3"/>
      <c r="L57" s="3"/>
      <c r="M57" s="4"/>
      <c r="N57" s="3">
        <v>1000</v>
      </c>
      <c r="O57" s="32">
        <f>ROUND(SUM(H57:N57),5)</f>
        <v>1000</v>
      </c>
      <c r="P57" s="26"/>
      <c r="Q57" s="6"/>
      <c r="R57" s="6"/>
      <c r="S57" s="6"/>
      <c r="T57" s="6"/>
      <c r="U57" s="6"/>
      <c r="V57" s="48"/>
    </row>
    <row r="58" spans="1:22" ht="15.75" thickBot="1">
      <c r="A58" s="1"/>
      <c r="B58" s="1"/>
      <c r="C58" s="1"/>
      <c r="D58" s="1"/>
      <c r="E58" s="1" t="s">
        <v>59</v>
      </c>
      <c r="F58" s="1"/>
      <c r="G58" s="1"/>
      <c r="H58" s="3"/>
      <c r="I58" s="3"/>
      <c r="J58" s="3"/>
      <c r="K58" s="5"/>
      <c r="L58" s="5"/>
      <c r="M58" s="22"/>
      <c r="N58" s="5">
        <v>3000</v>
      </c>
      <c r="O58" s="33">
        <f>ROUND(SUM(H58:N58),5)</f>
        <v>3000</v>
      </c>
      <c r="P58" s="27"/>
      <c r="Q58" s="5"/>
      <c r="R58" s="5"/>
      <c r="S58" s="49"/>
      <c r="T58" s="49"/>
      <c r="U58" s="49"/>
      <c r="V58" s="48"/>
    </row>
    <row r="59" spans="1:22" ht="15.75" thickBot="1">
      <c r="A59" s="1"/>
      <c r="B59" s="1"/>
      <c r="C59" s="1"/>
      <c r="D59" s="1" t="s">
        <v>60</v>
      </c>
      <c r="E59" s="1"/>
      <c r="F59" s="1"/>
      <c r="G59" s="1"/>
      <c r="H59" s="8">
        <f aca="true" t="shared" si="1" ref="H59:M59">SUM(H36+H37+H38+H40+H41+H45+H54+H56)</f>
        <v>50</v>
      </c>
      <c r="I59" s="8">
        <f t="shared" si="1"/>
        <v>4090</v>
      </c>
      <c r="J59" s="8">
        <f t="shared" si="1"/>
        <v>14510</v>
      </c>
      <c r="K59" s="8">
        <f t="shared" si="1"/>
        <v>0</v>
      </c>
      <c r="L59" s="8">
        <f t="shared" si="1"/>
        <v>4800</v>
      </c>
      <c r="M59" s="8">
        <f t="shared" si="1"/>
        <v>7930</v>
      </c>
      <c r="N59" s="39">
        <f>SUM(N25+N26+N27+N28+N35+N36+N37+N38+N43+N44+N45+N49+N54+N56+N57+N58)</f>
        <v>10642</v>
      </c>
      <c r="O59" s="37">
        <f>SUM(O25+O26+O27+O28+O35+O36+O37+O38+O43+O44+O45+O49+O54+O56+O57+O58)</f>
        <v>49152</v>
      </c>
      <c r="P59" s="28"/>
      <c r="Q59" s="8"/>
      <c r="R59" s="8"/>
      <c r="S59" s="50"/>
      <c r="T59" s="6"/>
      <c r="U59" s="6"/>
      <c r="V59" s="48"/>
    </row>
    <row r="60" spans="1:22" ht="30" customHeight="1">
      <c r="A60" s="1"/>
      <c r="B60" s="1"/>
      <c r="C60" s="1"/>
      <c r="D60" s="1" t="s">
        <v>61</v>
      </c>
      <c r="E60" s="1"/>
      <c r="F60" s="1"/>
      <c r="G60" s="1"/>
      <c r="H60" s="3"/>
      <c r="I60" s="3"/>
      <c r="J60" s="3"/>
      <c r="K60" s="3"/>
      <c r="L60" s="3"/>
      <c r="M60" s="4"/>
      <c r="N60" s="3"/>
      <c r="O60" s="32"/>
      <c r="P60" s="26"/>
      <c r="Q60" s="6"/>
      <c r="R60" s="6"/>
      <c r="S60" s="40"/>
      <c r="T60" s="40"/>
      <c r="U60" s="40"/>
      <c r="V60" s="48"/>
    </row>
    <row r="61" spans="1:22" ht="30" customHeight="1">
      <c r="A61" s="1"/>
      <c r="B61" s="1"/>
      <c r="C61" s="1"/>
      <c r="D61" s="1"/>
      <c r="E61" s="1" t="s">
        <v>134</v>
      </c>
      <c r="F61" s="1"/>
      <c r="G61" s="1"/>
      <c r="H61" s="3"/>
      <c r="I61" s="3"/>
      <c r="J61" s="3"/>
      <c r="K61" s="3"/>
      <c r="L61" s="3">
        <v>6000</v>
      </c>
      <c r="M61" s="4"/>
      <c r="N61" s="3"/>
      <c r="O61" s="32">
        <f>ROUND(SUM(H61:N61),5)</f>
        <v>6000</v>
      </c>
      <c r="P61" s="26"/>
      <c r="Q61" s="6"/>
      <c r="R61" s="6"/>
      <c r="S61" s="40"/>
      <c r="T61" s="40"/>
      <c r="U61" s="40"/>
      <c r="V61" s="48"/>
    </row>
    <row r="62" spans="1:22" ht="15">
      <c r="A62" s="1"/>
      <c r="B62" s="1"/>
      <c r="C62" s="1"/>
      <c r="D62" s="1"/>
      <c r="E62" s="1" t="s">
        <v>62</v>
      </c>
      <c r="F62" s="1"/>
      <c r="G62" s="1"/>
      <c r="H62" s="3"/>
      <c r="I62" s="3"/>
      <c r="J62" s="3"/>
      <c r="K62" s="3"/>
      <c r="L62" s="3"/>
      <c r="M62" s="4"/>
      <c r="N62" s="3">
        <v>500</v>
      </c>
      <c r="O62" s="32">
        <f>ROUND(SUM(H62:N62),5)</f>
        <v>500</v>
      </c>
      <c r="P62" s="26"/>
      <c r="Q62" s="6"/>
      <c r="R62" s="6"/>
      <c r="S62" s="6"/>
      <c r="T62" s="6"/>
      <c r="U62" s="6"/>
      <c r="V62" s="48"/>
    </row>
    <row r="63" spans="1:22" ht="15">
      <c r="A63" s="1"/>
      <c r="B63" s="1"/>
      <c r="C63" s="1"/>
      <c r="D63" s="1"/>
      <c r="E63" s="1" t="s">
        <v>63</v>
      </c>
      <c r="F63" s="1"/>
      <c r="G63" s="1"/>
      <c r="H63" s="3"/>
      <c r="I63" s="3"/>
      <c r="J63" s="3"/>
      <c r="K63" s="3"/>
      <c r="L63" s="3"/>
      <c r="M63" s="4"/>
      <c r="N63" s="3">
        <v>400</v>
      </c>
      <c r="O63" s="32">
        <f>ROUND(SUM(H63:N63),5)</f>
        <v>400</v>
      </c>
      <c r="P63" s="26"/>
      <c r="Q63" s="6"/>
      <c r="R63" s="6"/>
      <c r="S63" s="6"/>
      <c r="T63" s="6"/>
      <c r="U63" s="6"/>
      <c r="V63" s="48"/>
    </row>
    <row r="64" spans="1:22" ht="15">
      <c r="A64" s="1"/>
      <c r="B64" s="1"/>
      <c r="C64" s="1"/>
      <c r="D64" s="1"/>
      <c r="E64" s="1" t="s">
        <v>130</v>
      </c>
      <c r="F64" s="1"/>
      <c r="G64" s="1"/>
      <c r="H64" s="3"/>
      <c r="I64" s="3"/>
      <c r="J64" s="3"/>
      <c r="K64" s="3"/>
      <c r="L64" s="3"/>
      <c r="M64" s="4"/>
      <c r="N64" s="3"/>
      <c r="O64" s="32"/>
      <c r="P64" s="26"/>
      <c r="Q64" s="6"/>
      <c r="R64" s="6"/>
      <c r="S64" s="6"/>
      <c r="T64" s="6"/>
      <c r="U64" s="6"/>
      <c r="V64" s="48"/>
    </row>
    <row r="65" spans="1:22" ht="15">
      <c r="A65" s="1"/>
      <c r="B65" s="1"/>
      <c r="C65" s="1"/>
      <c r="D65" s="1"/>
      <c r="E65" s="1" t="s">
        <v>64</v>
      </c>
      <c r="F65" s="1"/>
      <c r="G65" s="1"/>
      <c r="H65" s="3"/>
      <c r="I65" s="3"/>
      <c r="J65" s="3"/>
      <c r="K65" s="3"/>
      <c r="L65" s="3"/>
      <c r="M65" s="4"/>
      <c r="N65" s="3"/>
      <c r="O65" s="32"/>
      <c r="P65" s="26"/>
      <c r="Q65" s="6"/>
      <c r="R65" s="6"/>
      <c r="S65" s="6"/>
      <c r="T65" s="6"/>
      <c r="U65" s="6"/>
      <c r="V65" s="48"/>
    </row>
    <row r="66" spans="1:22" ht="15">
      <c r="A66" s="1"/>
      <c r="B66" s="1"/>
      <c r="C66" s="1"/>
      <c r="D66" s="1"/>
      <c r="E66" s="1"/>
      <c r="F66" s="1" t="s">
        <v>65</v>
      </c>
      <c r="G66" s="1"/>
      <c r="H66" s="3"/>
      <c r="I66" s="3"/>
      <c r="J66" s="3"/>
      <c r="K66" s="3"/>
      <c r="L66" s="3"/>
      <c r="M66" s="4"/>
      <c r="N66" s="3">
        <v>500</v>
      </c>
      <c r="O66" s="32">
        <f aca="true" t="shared" si="2" ref="O66:O72">ROUND(SUM(H66:N66),5)</f>
        <v>500</v>
      </c>
      <c r="P66" s="26"/>
      <c r="Q66" s="6"/>
      <c r="R66" s="6"/>
      <c r="S66" s="6"/>
      <c r="T66" s="6"/>
      <c r="U66" s="6"/>
      <c r="V66" s="48"/>
    </row>
    <row r="67" spans="1:22" ht="15">
      <c r="A67" s="51"/>
      <c r="B67" s="51"/>
      <c r="C67" s="51"/>
      <c r="D67" s="51"/>
      <c r="E67" s="51"/>
      <c r="F67" s="51" t="s">
        <v>66</v>
      </c>
      <c r="G67" s="51"/>
      <c r="H67" s="3"/>
      <c r="I67" s="3"/>
      <c r="J67" s="3"/>
      <c r="K67" s="3"/>
      <c r="L67" s="38"/>
      <c r="M67" s="4"/>
      <c r="N67" s="3"/>
      <c r="O67" s="32">
        <f t="shared" si="2"/>
        <v>0</v>
      </c>
      <c r="P67" s="26"/>
      <c r="Q67" s="6"/>
      <c r="R67" s="6"/>
      <c r="S67" s="6"/>
      <c r="T67" s="40"/>
      <c r="U67" s="40"/>
      <c r="V67" s="48"/>
    </row>
    <row r="68" spans="1:22" ht="15">
      <c r="A68" s="1"/>
      <c r="B68" s="1"/>
      <c r="C68" s="1"/>
      <c r="D68" s="1"/>
      <c r="E68" s="1"/>
      <c r="F68" s="1" t="s">
        <v>67</v>
      </c>
      <c r="G68" s="1"/>
      <c r="H68" s="3"/>
      <c r="I68" s="3"/>
      <c r="J68" s="3"/>
      <c r="K68" s="3"/>
      <c r="L68" s="3"/>
      <c r="M68" s="4"/>
      <c r="N68" s="3">
        <v>400</v>
      </c>
      <c r="O68" s="32">
        <f t="shared" si="2"/>
        <v>400</v>
      </c>
      <c r="P68" s="26"/>
      <c r="Q68" s="6"/>
      <c r="R68" s="6"/>
      <c r="S68" s="6"/>
      <c r="T68" s="6"/>
      <c r="U68" s="6"/>
      <c r="V68" s="48"/>
    </row>
    <row r="69" spans="1:22" ht="15">
      <c r="A69" s="1"/>
      <c r="B69" s="1"/>
      <c r="C69" s="1"/>
      <c r="D69" s="1"/>
      <c r="E69" s="1"/>
      <c r="F69" s="1" t="s">
        <v>68</v>
      </c>
      <c r="G69" s="1"/>
      <c r="H69" s="3"/>
      <c r="I69" s="3"/>
      <c r="J69" s="3"/>
      <c r="K69" s="3"/>
      <c r="L69" s="3"/>
      <c r="M69" s="4"/>
      <c r="N69" s="3">
        <v>1200</v>
      </c>
      <c r="O69" s="32">
        <f t="shared" si="2"/>
        <v>1200</v>
      </c>
      <c r="P69" s="26"/>
      <c r="Q69" s="6"/>
      <c r="R69" s="6"/>
      <c r="S69" s="6"/>
      <c r="T69" s="6"/>
      <c r="U69" s="6"/>
      <c r="V69" s="48"/>
    </row>
    <row r="70" spans="1:22" ht="15">
      <c r="A70" s="1"/>
      <c r="B70" s="1"/>
      <c r="C70" s="1"/>
      <c r="D70" s="1"/>
      <c r="E70" s="1"/>
      <c r="F70" s="1" t="s">
        <v>133</v>
      </c>
      <c r="G70" s="1"/>
      <c r="H70" s="3"/>
      <c r="I70" s="3"/>
      <c r="J70" s="3"/>
      <c r="K70" s="3"/>
      <c r="L70" s="3"/>
      <c r="M70" s="4"/>
      <c r="N70" s="3"/>
      <c r="O70" s="32"/>
      <c r="P70" s="26"/>
      <c r="Q70" s="6"/>
      <c r="R70" s="6"/>
      <c r="S70" s="6"/>
      <c r="T70" s="6"/>
      <c r="U70" s="6"/>
      <c r="V70" s="48"/>
    </row>
    <row r="71" spans="1:22" ht="15.75" thickBot="1">
      <c r="A71" s="1"/>
      <c r="B71" s="1"/>
      <c r="C71" s="1"/>
      <c r="D71" s="1"/>
      <c r="E71" s="1"/>
      <c r="F71" s="1" t="s">
        <v>69</v>
      </c>
      <c r="G71" s="1"/>
      <c r="H71" s="3"/>
      <c r="I71" s="3"/>
      <c r="J71" s="3"/>
      <c r="K71" s="3"/>
      <c r="L71" s="3"/>
      <c r="M71" s="4"/>
      <c r="N71" s="3"/>
      <c r="O71" s="34">
        <f t="shared" si="2"/>
        <v>0</v>
      </c>
      <c r="P71" s="26"/>
      <c r="Q71" s="6"/>
      <c r="R71" s="6"/>
      <c r="S71" s="6"/>
      <c r="T71" s="6"/>
      <c r="U71" s="6"/>
      <c r="V71" s="48"/>
    </row>
    <row r="72" spans="1:22" ht="15">
      <c r="A72" s="1"/>
      <c r="B72" s="1"/>
      <c r="C72" s="1"/>
      <c r="D72" s="1"/>
      <c r="E72" s="1" t="s">
        <v>70</v>
      </c>
      <c r="F72" s="1"/>
      <c r="G72" s="1"/>
      <c r="H72" s="3"/>
      <c r="I72" s="3"/>
      <c r="J72" s="3"/>
      <c r="K72" s="3"/>
      <c r="L72" s="3">
        <f>ROUND(SUM(L65:L71),5)</f>
        <v>0</v>
      </c>
      <c r="M72" s="3">
        <f>ROUND(SUM(M65:M71),5)</f>
        <v>0</v>
      </c>
      <c r="N72" s="3">
        <f>ROUND(SUM(N65:N71),5)</f>
        <v>2100</v>
      </c>
      <c r="O72" s="32">
        <f t="shared" si="2"/>
        <v>2100</v>
      </c>
      <c r="P72" s="26"/>
      <c r="Q72" s="6"/>
      <c r="R72" s="6"/>
      <c r="S72" s="49"/>
      <c r="T72" s="49"/>
      <c r="U72" s="49"/>
      <c r="V72" s="48"/>
    </row>
    <row r="73" spans="1:22" ht="15.75" thickBot="1">
      <c r="A73" s="1"/>
      <c r="B73" s="1"/>
      <c r="C73" s="1"/>
      <c r="D73" s="1"/>
      <c r="E73" s="1"/>
      <c r="F73" s="1"/>
      <c r="G73" s="1"/>
      <c r="H73" s="3"/>
      <c r="I73" s="3"/>
      <c r="J73" s="3"/>
      <c r="K73" s="3"/>
      <c r="L73" s="3"/>
      <c r="M73" s="3"/>
      <c r="N73" s="3"/>
      <c r="O73" s="32"/>
      <c r="P73" s="26"/>
      <c r="Q73" s="6"/>
      <c r="R73" s="6"/>
      <c r="S73" s="49"/>
      <c r="T73" s="40"/>
      <c r="U73" s="40"/>
      <c r="V73" s="48"/>
    </row>
    <row r="74" spans="1:22" ht="15.75" thickBot="1">
      <c r="A74" s="1"/>
      <c r="B74" s="1"/>
      <c r="C74" s="1"/>
      <c r="D74" s="1" t="s">
        <v>71</v>
      </c>
      <c r="E74" s="1"/>
      <c r="F74" s="1"/>
      <c r="G74" s="1"/>
      <c r="H74" s="7">
        <f aca="true" t="shared" si="3" ref="H74:N74">ROUND(SUM(H60:H63)+SUM(H72:H72),5)</f>
        <v>0</v>
      </c>
      <c r="I74" s="7">
        <f t="shared" si="3"/>
        <v>0</v>
      </c>
      <c r="J74" s="7">
        <f t="shared" si="3"/>
        <v>0</v>
      </c>
      <c r="K74" s="7">
        <f t="shared" si="3"/>
        <v>0</v>
      </c>
      <c r="L74" s="7">
        <f t="shared" si="3"/>
        <v>6000</v>
      </c>
      <c r="M74" s="7">
        <f t="shared" si="3"/>
        <v>0</v>
      </c>
      <c r="N74" s="7">
        <f t="shared" si="3"/>
        <v>3000</v>
      </c>
      <c r="O74" s="36">
        <f>ROUND(SUM(H74:N74),5)</f>
        <v>9000</v>
      </c>
      <c r="P74" s="29"/>
      <c r="Q74" s="7"/>
      <c r="R74" s="7"/>
      <c r="S74" s="6"/>
      <c r="T74" s="6"/>
      <c r="U74" s="49"/>
      <c r="V74" s="48"/>
    </row>
    <row r="75" spans="1:22" ht="30" customHeight="1" thickBot="1">
      <c r="A75" s="1"/>
      <c r="B75" s="1"/>
      <c r="C75" s="1" t="s">
        <v>72</v>
      </c>
      <c r="D75" s="1"/>
      <c r="E75" s="1"/>
      <c r="F75" s="1"/>
      <c r="G75" s="1"/>
      <c r="H75" s="8">
        <f aca="true" t="shared" si="4" ref="H75:N75">ROUND(H23+H59+H74,5)</f>
        <v>50</v>
      </c>
      <c r="I75" s="8">
        <f t="shared" si="4"/>
        <v>4090</v>
      </c>
      <c r="J75" s="8">
        <f t="shared" si="4"/>
        <v>14510</v>
      </c>
      <c r="K75" s="8">
        <f t="shared" si="4"/>
        <v>0</v>
      </c>
      <c r="L75" s="8">
        <f t="shared" si="4"/>
        <v>10800</v>
      </c>
      <c r="M75" s="8">
        <f t="shared" si="4"/>
        <v>7930</v>
      </c>
      <c r="N75" s="8">
        <f t="shared" si="4"/>
        <v>13642</v>
      </c>
      <c r="O75" s="37">
        <f>SUM(O59+O74)</f>
        <v>58152</v>
      </c>
      <c r="P75" s="28"/>
      <c r="Q75" s="8"/>
      <c r="R75" s="8"/>
      <c r="S75" s="6"/>
      <c r="T75" s="6"/>
      <c r="U75" s="6"/>
      <c r="V75" s="48"/>
    </row>
    <row r="76" spans="1:22" ht="30" customHeight="1">
      <c r="A76" s="1"/>
      <c r="B76" s="1" t="s">
        <v>73</v>
      </c>
      <c r="C76" s="1"/>
      <c r="D76" s="1"/>
      <c r="E76" s="1"/>
      <c r="F76" s="1"/>
      <c r="G76" s="1"/>
      <c r="H76" s="3">
        <f aca="true" t="shared" si="5" ref="H76:O76">ROUND(H3+H22-H75,5)</f>
        <v>900</v>
      </c>
      <c r="I76" s="3">
        <f t="shared" si="5"/>
        <v>-4090</v>
      </c>
      <c r="J76" s="3">
        <f t="shared" si="5"/>
        <v>-14510</v>
      </c>
      <c r="K76" s="3">
        <f t="shared" si="5"/>
        <v>0</v>
      </c>
      <c r="L76" s="3">
        <f t="shared" si="5"/>
        <v>-10800</v>
      </c>
      <c r="M76" s="3">
        <f t="shared" si="5"/>
        <v>270</v>
      </c>
      <c r="N76" s="3">
        <f t="shared" si="5"/>
        <v>25358</v>
      </c>
      <c r="O76" s="32">
        <f t="shared" si="5"/>
        <v>-10002</v>
      </c>
      <c r="P76" s="26"/>
      <c r="Q76" s="6"/>
      <c r="R76" s="6"/>
      <c r="S76" s="6"/>
      <c r="T76" s="6"/>
      <c r="U76" s="6"/>
      <c r="V76" s="48"/>
    </row>
    <row r="77" spans="1:21" ht="30" customHeight="1">
      <c r="A77" s="1"/>
      <c r="B77" s="1"/>
      <c r="C77" s="1"/>
      <c r="D77" s="1"/>
      <c r="E77" s="1"/>
      <c r="F77" s="1"/>
      <c r="G77" s="1"/>
      <c r="H77" s="3"/>
      <c r="I77" s="3"/>
      <c r="J77" s="3"/>
      <c r="K77" s="3"/>
      <c r="L77" s="3"/>
      <c r="M77" s="3"/>
      <c r="N77" s="3"/>
      <c r="O77" s="21"/>
      <c r="P77" s="6"/>
      <c r="Q77" s="6"/>
      <c r="R77" s="6"/>
      <c r="S77" s="3"/>
      <c r="T77" s="3"/>
      <c r="U77" s="19"/>
    </row>
    <row r="78" spans="1:18" ht="30" customHeight="1">
      <c r="A78" s="1"/>
      <c r="B78" s="1" t="s">
        <v>74</v>
      </c>
      <c r="C78" s="1"/>
      <c r="D78" s="1"/>
      <c r="E78" s="1"/>
      <c r="F78" s="1"/>
      <c r="G78" s="1"/>
      <c r="H78" s="3"/>
      <c r="I78" s="3"/>
      <c r="J78" s="3"/>
      <c r="K78" s="3"/>
      <c r="L78" s="3"/>
      <c r="M78" s="4"/>
      <c r="N78" s="3"/>
      <c r="O78" s="3"/>
      <c r="P78" s="3"/>
      <c r="Q78" s="3"/>
      <c r="R78" s="3"/>
    </row>
    <row r="79" spans="1:18" ht="15">
      <c r="A79" s="1"/>
      <c r="B79" s="1"/>
      <c r="C79" s="1" t="s">
        <v>75</v>
      </c>
      <c r="D79" s="1"/>
      <c r="E79" s="1"/>
      <c r="F79" s="1"/>
      <c r="G79" s="1"/>
      <c r="H79" s="3"/>
      <c r="I79" s="3"/>
      <c r="J79" s="3"/>
      <c r="K79" s="3"/>
      <c r="L79" s="3"/>
      <c r="M79" s="4"/>
      <c r="N79" s="3"/>
      <c r="O79" s="3"/>
      <c r="P79" s="3"/>
      <c r="Q79" s="3"/>
      <c r="R79" s="3"/>
    </row>
    <row r="80" spans="1:18" ht="15">
      <c r="A80" s="1"/>
      <c r="B80" s="1"/>
      <c r="C80" s="1"/>
      <c r="D80" s="1" t="s">
        <v>76</v>
      </c>
      <c r="E80" s="1"/>
      <c r="F80" s="1"/>
      <c r="G80" s="1"/>
      <c r="H80" s="3"/>
      <c r="I80" s="3"/>
      <c r="J80" s="3"/>
      <c r="K80" s="3"/>
      <c r="L80" s="3"/>
      <c r="M80" s="4"/>
      <c r="N80" s="3"/>
      <c r="O80" s="3">
        <f>ROUND(SUM(H80:N80),5)</f>
        <v>0</v>
      </c>
      <c r="P80" s="3"/>
      <c r="Q80" s="3"/>
      <c r="R80" s="3"/>
    </row>
    <row r="81" spans="1:18" ht="15.75" thickBot="1">
      <c r="A81" s="1"/>
      <c r="B81" s="1"/>
      <c r="C81" s="1"/>
      <c r="D81" s="1" t="s">
        <v>77</v>
      </c>
      <c r="E81" s="1"/>
      <c r="F81" s="1"/>
      <c r="G81" s="1"/>
      <c r="H81" s="3"/>
      <c r="I81" s="3"/>
      <c r="J81" s="3"/>
      <c r="K81" s="3"/>
      <c r="L81" s="3"/>
      <c r="M81" s="4"/>
      <c r="N81" s="3"/>
      <c r="O81" s="5">
        <f>ROUND(SUM(H81:N81),5)</f>
        <v>0</v>
      </c>
      <c r="P81" s="6"/>
      <c r="Q81" s="6"/>
      <c r="R81" s="6"/>
    </row>
    <row r="82" spans="1:18" ht="15">
      <c r="A82" s="1"/>
      <c r="B82" s="1"/>
      <c r="C82" s="1" t="s">
        <v>78</v>
      </c>
      <c r="D82" s="1"/>
      <c r="E82" s="1"/>
      <c r="F82" s="1"/>
      <c r="G82" s="1"/>
      <c r="H82" s="3"/>
      <c r="I82" s="3"/>
      <c r="J82" s="3"/>
      <c r="K82" s="3"/>
      <c r="L82" s="3"/>
      <c r="M82" s="4"/>
      <c r="N82" s="3"/>
      <c r="O82" s="3">
        <f>ROUND(SUM(H82:N82),5)</f>
        <v>0</v>
      </c>
      <c r="P82" s="3"/>
      <c r="Q82" s="3"/>
      <c r="R82" s="3"/>
    </row>
    <row r="83" spans="1:18" ht="30" customHeight="1">
      <c r="A83" s="1"/>
      <c r="B83" s="1"/>
      <c r="C83" s="1" t="s">
        <v>79</v>
      </c>
      <c r="D83" s="1"/>
      <c r="E83" s="1"/>
      <c r="F83" s="1"/>
      <c r="G83" s="1"/>
      <c r="H83" s="3"/>
      <c r="I83" s="3"/>
      <c r="J83" s="3"/>
      <c r="K83" s="3"/>
      <c r="L83" s="3"/>
      <c r="M83" s="4"/>
      <c r="N83" s="3"/>
      <c r="O83" s="3"/>
      <c r="P83" s="3"/>
      <c r="Q83" s="3"/>
      <c r="R83" s="3"/>
    </row>
    <row r="84" spans="1:18" ht="15">
      <c r="A84" s="1"/>
      <c r="B84" s="1"/>
      <c r="C84" s="1"/>
      <c r="D84" s="1" t="s">
        <v>80</v>
      </c>
      <c r="E84" s="1"/>
      <c r="F84" s="1"/>
      <c r="G84" s="1"/>
      <c r="H84" s="3"/>
      <c r="I84" s="3"/>
      <c r="J84" s="3"/>
      <c r="K84" s="3"/>
      <c r="L84" s="3"/>
      <c r="M84" s="4"/>
      <c r="N84" s="3"/>
      <c r="O84" s="3">
        <f>ROUND(SUM(H84:N84),5)</f>
        <v>0</v>
      </c>
      <c r="P84" s="3"/>
      <c r="Q84" s="3"/>
      <c r="R84" s="3"/>
    </row>
    <row r="85" spans="1:18" ht="15">
      <c r="A85" s="1"/>
      <c r="B85" s="1"/>
      <c r="C85" s="1"/>
      <c r="D85" s="1" t="s">
        <v>81</v>
      </c>
      <c r="E85" s="1"/>
      <c r="F85" s="1"/>
      <c r="G85" s="1"/>
      <c r="H85" s="3"/>
      <c r="I85" s="3"/>
      <c r="J85" s="3"/>
      <c r="K85" s="3"/>
      <c r="L85" s="3"/>
      <c r="M85" s="4"/>
      <c r="N85" s="3"/>
      <c r="O85" s="3">
        <f>ROUND(SUM(H85:N85),5)</f>
        <v>0</v>
      </c>
      <c r="P85" s="3"/>
      <c r="Q85" s="3"/>
      <c r="R85" s="3"/>
    </row>
    <row r="86" spans="1:18" ht="15">
      <c r="A86" s="1"/>
      <c r="B86" s="1"/>
      <c r="C86" s="1"/>
      <c r="D86" s="1" t="s">
        <v>82</v>
      </c>
      <c r="E86" s="1"/>
      <c r="F86" s="1"/>
      <c r="G86" s="1"/>
      <c r="H86" s="3"/>
      <c r="I86" s="3"/>
      <c r="J86" s="3"/>
      <c r="K86" s="3"/>
      <c r="L86" s="3"/>
      <c r="M86" s="4"/>
      <c r="N86" s="3"/>
      <c r="O86" s="3">
        <f>ROUND(SUM(H86:N86),5)</f>
        <v>0</v>
      </c>
      <c r="P86" s="3"/>
      <c r="Q86" s="3"/>
      <c r="R86" s="3"/>
    </row>
    <row r="87" spans="1:18" ht="15">
      <c r="A87" s="1"/>
      <c r="B87" s="1"/>
      <c r="C87" s="1"/>
      <c r="D87" s="1" t="s">
        <v>83</v>
      </c>
      <c r="E87" s="1"/>
      <c r="F87" s="1"/>
      <c r="G87" s="1"/>
      <c r="H87" s="3"/>
      <c r="I87" s="3"/>
      <c r="J87" s="3"/>
      <c r="K87" s="3"/>
      <c r="L87" s="3"/>
      <c r="M87" s="4"/>
      <c r="N87" s="3"/>
      <c r="O87" s="3">
        <f>ROUND(SUM(H87:N87),5)</f>
        <v>0</v>
      </c>
      <c r="P87" s="3"/>
      <c r="Q87" s="3"/>
      <c r="R87" s="3"/>
    </row>
    <row r="88" spans="1:18" ht="15">
      <c r="A88" s="1"/>
      <c r="B88" s="1"/>
      <c r="C88" s="1"/>
      <c r="D88" s="1" t="s">
        <v>84</v>
      </c>
      <c r="E88" s="1"/>
      <c r="F88" s="1"/>
      <c r="G88" s="1"/>
      <c r="H88" s="3"/>
      <c r="I88" s="3"/>
      <c r="J88" s="3"/>
      <c r="K88" s="3"/>
      <c r="L88" s="3"/>
      <c r="M88" s="4"/>
      <c r="N88" s="3"/>
      <c r="O88" s="3">
        <f>ROUND(SUM(H88:N88),5)</f>
        <v>0</v>
      </c>
      <c r="P88" s="3"/>
      <c r="Q88" s="3"/>
      <c r="R88" s="3"/>
    </row>
    <row r="89" spans="1:18" ht="15">
      <c r="A89" s="1"/>
      <c r="B89" s="1"/>
      <c r="C89" s="1"/>
      <c r="D89" s="1" t="s">
        <v>85</v>
      </c>
      <c r="E89" s="1"/>
      <c r="F89" s="1"/>
      <c r="G89" s="1"/>
      <c r="H89" s="3"/>
      <c r="I89" s="3"/>
      <c r="J89" s="3"/>
      <c r="K89" s="3"/>
      <c r="L89" s="3"/>
      <c r="M89" s="4"/>
      <c r="N89" s="3"/>
      <c r="O89" s="3"/>
      <c r="P89" s="3"/>
      <c r="Q89" s="3"/>
      <c r="R89" s="3"/>
    </row>
    <row r="90" spans="1:18" ht="15">
      <c r="A90" s="1"/>
      <c r="B90" s="1"/>
      <c r="C90" s="1"/>
      <c r="D90" s="1"/>
      <c r="E90" s="1" t="s">
        <v>86</v>
      </c>
      <c r="F90" s="1"/>
      <c r="G90" s="1"/>
      <c r="H90" s="3"/>
      <c r="I90" s="3"/>
      <c r="J90" s="3"/>
      <c r="K90" s="3"/>
      <c r="L90" s="3"/>
      <c r="M90" s="4"/>
      <c r="N90" s="3"/>
      <c r="O90" s="3">
        <f aca="true" t="shared" si="6" ref="O90:O103">ROUND(SUM(H90:N90),5)</f>
        <v>0</v>
      </c>
      <c r="P90" s="3"/>
      <c r="Q90" s="3"/>
      <c r="R90" s="3"/>
    </row>
    <row r="91" spans="1:18" ht="15">
      <c r="A91" s="1"/>
      <c r="B91" s="1"/>
      <c r="C91" s="1"/>
      <c r="D91" s="1"/>
      <c r="E91" s="1" t="s">
        <v>87</v>
      </c>
      <c r="F91" s="1"/>
      <c r="G91" s="1"/>
      <c r="H91" s="3"/>
      <c r="I91" s="3"/>
      <c r="J91" s="3"/>
      <c r="K91" s="3"/>
      <c r="L91" s="3"/>
      <c r="M91" s="4"/>
      <c r="N91" s="3"/>
      <c r="O91" s="3">
        <f t="shared" si="6"/>
        <v>0</v>
      </c>
      <c r="P91" s="3"/>
      <c r="Q91" s="3"/>
      <c r="R91" s="3"/>
    </row>
    <row r="92" spans="1:18" ht="15">
      <c r="A92" s="1"/>
      <c r="B92" s="1"/>
      <c r="C92" s="1"/>
      <c r="D92" s="1"/>
      <c r="E92" s="1" t="s">
        <v>88</v>
      </c>
      <c r="F92" s="1"/>
      <c r="G92" s="1"/>
      <c r="H92" s="3"/>
      <c r="I92" s="3"/>
      <c r="J92" s="3"/>
      <c r="K92" s="3"/>
      <c r="L92" s="3"/>
      <c r="M92" s="4"/>
      <c r="N92" s="3"/>
      <c r="O92" s="3">
        <f t="shared" si="6"/>
        <v>0</v>
      </c>
      <c r="P92" s="3"/>
      <c r="Q92" s="3"/>
      <c r="R92" s="3"/>
    </row>
    <row r="93" spans="1:18" ht="15">
      <c r="A93" s="1"/>
      <c r="B93" s="1"/>
      <c r="C93" s="1"/>
      <c r="D93" s="1"/>
      <c r="E93" s="1" t="s">
        <v>89</v>
      </c>
      <c r="F93" s="1"/>
      <c r="G93" s="1"/>
      <c r="H93" s="3"/>
      <c r="I93" s="3"/>
      <c r="J93" s="3"/>
      <c r="K93" s="3"/>
      <c r="L93" s="3"/>
      <c r="M93" s="4"/>
      <c r="N93" s="3"/>
      <c r="O93" s="3">
        <f t="shared" si="6"/>
        <v>0</v>
      </c>
      <c r="P93" s="3"/>
      <c r="Q93" s="3"/>
      <c r="R93" s="3"/>
    </row>
    <row r="94" spans="1:18" ht="15">
      <c r="A94" s="1"/>
      <c r="B94" s="1"/>
      <c r="C94" s="1"/>
      <c r="D94" s="1"/>
      <c r="E94" s="1" t="s">
        <v>90</v>
      </c>
      <c r="F94" s="1"/>
      <c r="G94" s="1"/>
      <c r="H94" s="3"/>
      <c r="I94" s="3"/>
      <c r="J94" s="3"/>
      <c r="K94" s="3"/>
      <c r="L94" s="3"/>
      <c r="M94" s="4"/>
      <c r="N94" s="3"/>
      <c r="O94" s="3">
        <f t="shared" si="6"/>
        <v>0</v>
      </c>
      <c r="P94" s="3"/>
      <c r="Q94" s="3"/>
      <c r="R94" s="3"/>
    </row>
    <row r="95" spans="1:18" ht="15">
      <c r="A95" s="1"/>
      <c r="B95" s="1"/>
      <c r="C95" s="1"/>
      <c r="D95" s="1"/>
      <c r="E95" s="1" t="s">
        <v>91</v>
      </c>
      <c r="F95" s="1"/>
      <c r="G95" s="1"/>
      <c r="H95" s="3"/>
      <c r="I95" s="3"/>
      <c r="J95" s="3"/>
      <c r="K95" s="3"/>
      <c r="L95" s="3"/>
      <c r="M95" s="4"/>
      <c r="N95" s="3">
        <v>0</v>
      </c>
      <c r="O95" s="3">
        <f t="shared" si="6"/>
        <v>0</v>
      </c>
      <c r="P95" s="3"/>
      <c r="Q95" s="3"/>
      <c r="R95" s="3"/>
    </row>
    <row r="96" spans="1:18" ht="15">
      <c r="A96" s="1"/>
      <c r="B96" s="1"/>
      <c r="C96" s="1"/>
      <c r="D96" s="1"/>
      <c r="E96" s="1" t="s">
        <v>92</v>
      </c>
      <c r="F96" s="1"/>
      <c r="G96" s="1"/>
      <c r="H96" s="3"/>
      <c r="I96" s="3"/>
      <c r="J96" s="3"/>
      <c r="K96" s="3"/>
      <c r="L96" s="3"/>
      <c r="M96" s="4"/>
      <c r="N96" s="3"/>
      <c r="O96" s="3">
        <f t="shared" si="6"/>
        <v>0</v>
      </c>
      <c r="P96" s="3"/>
      <c r="Q96" s="3"/>
      <c r="R96" s="3"/>
    </row>
    <row r="97" spans="1:18" ht="15">
      <c r="A97" s="1"/>
      <c r="B97" s="1"/>
      <c r="C97" s="1"/>
      <c r="D97" s="1"/>
      <c r="E97" s="1" t="s">
        <v>93</v>
      </c>
      <c r="F97" s="1"/>
      <c r="G97" s="1"/>
      <c r="H97" s="3"/>
      <c r="I97" s="3"/>
      <c r="J97" s="3"/>
      <c r="K97" s="3"/>
      <c r="L97" s="3"/>
      <c r="M97" s="4"/>
      <c r="N97" s="3"/>
      <c r="O97" s="3">
        <f t="shared" si="6"/>
        <v>0</v>
      </c>
      <c r="P97" s="3"/>
      <c r="Q97" s="3"/>
      <c r="R97" s="3"/>
    </row>
    <row r="98" spans="1:18" ht="15.75" thickBot="1">
      <c r="A98" s="1"/>
      <c r="B98" s="1"/>
      <c r="C98" s="1"/>
      <c r="D98" s="1"/>
      <c r="E98" s="1" t="s">
        <v>94</v>
      </c>
      <c r="F98" s="1"/>
      <c r="G98" s="1"/>
      <c r="H98" s="3"/>
      <c r="I98" s="3"/>
      <c r="J98" s="3"/>
      <c r="K98" s="3"/>
      <c r="L98" s="3"/>
      <c r="M98" s="4"/>
      <c r="N98" s="5"/>
      <c r="O98" s="5">
        <f t="shared" si="6"/>
        <v>0</v>
      </c>
      <c r="P98" s="6"/>
      <c r="Q98" s="6"/>
      <c r="R98" s="6"/>
    </row>
    <row r="99" spans="1:18" ht="15">
      <c r="A99" s="1"/>
      <c r="B99" s="1"/>
      <c r="C99" s="1"/>
      <c r="D99" s="1" t="s">
        <v>95</v>
      </c>
      <c r="E99" s="1"/>
      <c r="F99" s="1"/>
      <c r="G99" s="1"/>
      <c r="H99" s="3"/>
      <c r="I99" s="3"/>
      <c r="J99" s="3"/>
      <c r="K99" s="3"/>
      <c r="L99" s="3"/>
      <c r="M99" s="4"/>
      <c r="N99" s="3">
        <f>ROUND(SUM(N89:N98),5)</f>
        <v>0</v>
      </c>
      <c r="O99" s="3">
        <f t="shared" si="6"/>
        <v>0</v>
      </c>
      <c r="P99" s="3"/>
      <c r="Q99" s="3"/>
      <c r="R99" s="3"/>
    </row>
    <row r="100" spans="1:18" ht="30" customHeight="1">
      <c r="A100" s="1"/>
      <c r="B100" s="1"/>
      <c r="C100" s="1"/>
      <c r="D100" s="1" t="s">
        <v>96</v>
      </c>
      <c r="E100" s="1"/>
      <c r="F100" s="1"/>
      <c r="G100" s="1"/>
      <c r="H100" s="3"/>
      <c r="I100" s="3"/>
      <c r="J100" s="3"/>
      <c r="K100" s="3"/>
      <c r="L100" s="3"/>
      <c r="M100" s="4"/>
      <c r="N100" s="3"/>
      <c r="O100" s="3">
        <f t="shared" si="6"/>
        <v>0</v>
      </c>
      <c r="P100" s="3"/>
      <c r="Q100" s="3"/>
      <c r="R100" s="3"/>
    </row>
    <row r="101" spans="1:18" ht="15">
      <c r="A101" s="1"/>
      <c r="B101" s="1"/>
      <c r="C101" s="1"/>
      <c r="D101" s="1" t="s">
        <v>97</v>
      </c>
      <c r="E101" s="1"/>
      <c r="F101" s="1"/>
      <c r="G101" s="1"/>
      <c r="H101" s="3"/>
      <c r="I101" s="3"/>
      <c r="J101" s="3"/>
      <c r="K101" s="3"/>
      <c r="L101" s="3"/>
      <c r="M101" s="4"/>
      <c r="N101" s="3"/>
      <c r="O101" s="3">
        <f t="shared" si="6"/>
        <v>0</v>
      </c>
      <c r="P101" s="3"/>
      <c r="Q101" s="3"/>
      <c r="R101" s="3"/>
    </row>
    <row r="102" spans="1:18" ht="15">
      <c r="A102" s="1"/>
      <c r="B102" s="1"/>
      <c r="C102" s="1"/>
      <c r="D102" s="1" t="s">
        <v>98</v>
      </c>
      <c r="E102" s="1"/>
      <c r="F102" s="1"/>
      <c r="G102" s="1"/>
      <c r="H102" s="3"/>
      <c r="I102" s="3"/>
      <c r="J102" s="3"/>
      <c r="K102" s="3"/>
      <c r="L102" s="3"/>
      <c r="M102" s="4"/>
      <c r="N102" s="3">
        <v>0</v>
      </c>
      <c r="O102" s="3">
        <f t="shared" si="6"/>
        <v>0</v>
      </c>
      <c r="P102" s="3"/>
      <c r="Q102" s="3"/>
      <c r="R102" s="3"/>
    </row>
    <row r="103" spans="1:18" ht="15">
      <c r="A103" s="1"/>
      <c r="B103" s="1"/>
      <c r="C103" s="1"/>
      <c r="D103" s="1" t="s">
        <v>99</v>
      </c>
      <c r="E103" s="1"/>
      <c r="F103" s="1"/>
      <c r="G103" s="1"/>
      <c r="H103" s="3"/>
      <c r="I103" s="3"/>
      <c r="J103" s="3"/>
      <c r="K103" s="3"/>
      <c r="L103" s="3"/>
      <c r="M103" s="4"/>
      <c r="N103" s="3"/>
      <c r="O103" s="3">
        <f t="shared" si="6"/>
        <v>0</v>
      </c>
      <c r="P103" s="3"/>
      <c r="Q103" s="3"/>
      <c r="R103" s="3"/>
    </row>
    <row r="104" spans="1:18" ht="15">
      <c r="A104" s="1"/>
      <c r="B104" s="1"/>
      <c r="C104" s="1"/>
      <c r="D104" s="1" t="s">
        <v>100</v>
      </c>
      <c r="E104" s="1"/>
      <c r="F104" s="1"/>
      <c r="G104" s="1"/>
      <c r="H104" s="3"/>
      <c r="I104" s="3"/>
      <c r="J104" s="3"/>
      <c r="K104" s="3"/>
      <c r="L104" s="3"/>
      <c r="M104" s="4"/>
      <c r="N104" s="3"/>
      <c r="O104" s="3"/>
      <c r="P104" s="3"/>
      <c r="Q104" s="3"/>
      <c r="R104" s="3"/>
    </row>
    <row r="105" spans="1:18" ht="15">
      <c r="A105" s="1"/>
      <c r="B105" s="1"/>
      <c r="C105" s="1"/>
      <c r="D105" s="1"/>
      <c r="E105" s="1" t="s">
        <v>101</v>
      </c>
      <c r="F105" s="1"/>
      <c r="G105" s="1"/>
      <c r="H105" s="3"/>
      <c r="I105" s="3"/>
      <c r="J105" s="3"/>
      <c r="K105" s="3"/>
      <c r="L105" s="3"/>
      <c r="M105" s="4"/>
      <c r="N105" s="3"/>
      <c r="O105" s="3">
        <f>ROUND(SUM(H105:N105),5)</f>
        <v>0</v>
      </c>
      <c r="P105" s="3"/>
      <c r="Q105" s="3"/>
      <c r="R105" s="3"/>
    </row>
    <row r="106" spans="1:18" ht="15">
      <c r="A106" s="1"/>
      <c r="B106" s="1"/>
      <c r="C106" s="1"/>
      <c r="D106" s="1"/>
      <c r="E106" s="1" t="s">
        <v>102</v>
      </c>
      <c r="F106" s="1"/>
      <c r="G106" s="1"/>
      <c r="H106" s="3"/>
      <c r="I106" s="3"/>
      <c r="J106" s="3"/>
      <c r="K106" s="3"/>
      <c r="L106" s="3"/>
      <c r="M106" s="4"/>
      <c r="N106" s="3"/>
      <c r="O106" s="3">
        <f>ROUND(SUM(H106:N106),5)</f>
        <v>0</v>
      </c>
      <c r="P106" s="3"/>
      <c r="Q106" s="3"/>
      <c r="R106" s="3"/>
    </row>
    <row r="107" spans="1:18" ht="15.75" thickBot="1">
      <c r="A107" s="1"/>
      <c r="B107" s="1"/>
      <c r="C107" s="1"/>
      <c r="D107" s="1"/>
      <c r="E107" s="1" t="s">
        <v>103</v>
      </c>
      <c r="F107" s="1"/>
      <c r="G107" s="1"/>
      <c r="H107" s="3"/>
      <c r="I107" s="3"/>
      <c r="J107" s="3"/>
      <c r="K107" s="3"/>
      <c r="L107" s="3"/>
      <c r="M107" s="4"/>
      <c r="N107" s="3"/>
      <c r="O107" s="5">
        <f>ROUND(SUM(H107:N107),5)</f>
        <v>0</v>
      </c>
      <c r="P107" s="6"/>
      <c r="Q107" s="6"/>
      <c r="R107" s="6"/>
    </row>
    <row r="108" spans="1:18" ht="15">
      <c r="A108" s="1"/>
      <c r="B108" s="1"/>
      <c r="C108" s="1"/>
      <c r="D108" s="1" t="s">
        <v>104</v>
      </c>
      <c r="E108" s="1"/>
      <c r="F108" s="1"/>
      <c r="G108" s="1"/>
      <c r="H108" s="3"/>
      <c r="I108" s="3"/>
      <c r="J108" s="3"/>
      <c r="K108" s="3"/>
      <c r="L108" s="3"/>
      <c r="M108" s="4"/>
      <c r="N108" s="3"/>
      <c r="O108" s="3">
        <f>ROUND(SUM(H108:N108),5)</f>
        <v>0</v>
      </c>
      <c r="P108" s="3"/>
      <c r="Q108" s="3"/>
      <c r="R108" s="3"/>
    </row>
    <row r="109" spans="1:18" ht="30" customHeight="1">
      <c r="A109" s="1"/>
      <c r="B109" s="1"/>
      <c r="C109" s="1"/>
      <c r="D109" s="1" t="s">
        <v>105</v>
      </c>
      <c r="E109" s="1"/>
      <c r="F109" s="1"/>
      <c r="G109" s="1"/>
      <c r="H109" s="3"/>
      <c r="I109" s="3"/>
      <c r="J109" s="3"/>
      <c r="K109" s="3"/>
      <c r="L109" s="3"/>
      <c r="M109" s="4"/>
      <c r="N109" s="3">
        <v>-28</v>
      </c>
      <c r="O109" s="3">
        <f>ROUND(SUM(H109:N109),5)</f>
        <v>-28</v>
      </c>
      <c r="P109" s="3"/>
      <c r="Q109" s="3"/>
      <c r="R109" s="3"/>
    </row>
    <row r="110" spans="1:18" ht="15">
      <c r="A110" s="1"/>
      <c r="B110" s="1"/>
      <c r="C110" s="1"/>
      <c r="D110" s="1" t="s">
        <v>106</v>
      </c>
      <c r="E110" s="1"/>
      <c r="F110" s="1"/>
      <c r="G110" s="1"/>
      <c r="H110" s="3"/>
      <c r="I110" s="3"/>
      <c r="J110" s="3"/>
      <c r="K110" s="3"/>
      <c r="L110" s="3"/>
      <c r="M110" s="4"/>
      <c r="N110" s="3"/>
      <c r="O110" s="3"/>
      <c r="P110" s="3"/>
      <c r="Q110" s="3"/>
      <c r="R110" s="3"/>
    </row>
    <row r="111" spans="1:18" ht="15">
      <c r="A111" s="1"/>
      <c r="B111" s="1"/>
      <c r="C111" s="1"/>
      <c r="D111" s="1"/>
      <c r="E111" s="1" t="s">
        <v>107</v>
      </c>
      <c r="F111" s="1"/>
      <c r="G111" s="1"/>
      <c r="H111" s="3"/>
      <c r="I111" s="3"/>
      <c r="J111" s="3"/>
      <c r="K111" s="3"/>
      <c r="L111" s="3"/>
      <c r="M111" s="4"/>
      <c r="N111" s="3">
        <v>0</v>
      </c>
      <c r="O111" s="3">
        <f>ROUND(SUM(H111:N111),5)</f>
        <v>0</v>
      </c>
      <c r="P111" s="3"/>
      <c r="Q111" s="3"/>
      <c r="R111" s="3"/>
    </row>
    <row r="112" spans="1:18" ht="15">
      <c r="A112" s="1"/>
      <c r="B112" s="1"/>
      <c r="C112" s="1"/>
      <c r="D112" s="1"/>
      <c r="E112" s="1" t="s">
        <v>108</v>
      </c>
      <c r="F112" s="1"/>
      <c r="G112" s="1"/>
      <c r="H112" s="3"/>
      <c r="I112" s="3"/>
      <c r="J112" s="3"/>
      <c r="K112" s="3"/>
      <c r="L112" s="3"/>
      <c r="M112" s="4"/>
      <c r="N112" s="3"/>
      <c r="O112" s="3">
        <f>ROUND(SUM(H112:N112),5)</f>
        <v>0</v>
      </c>
      <c r="P112" s="3"/>
      <c r="Q112" s="3"/>
      <c r="R112" s="3"/>
    </row>
    <row r="113" spans="1:18" ht="15">
      <c r="A113" s="1"/>
      <c r="B113" s="1"/>
      <c r="C113" s="1"/>
      <c r="D113" s="1"/>
      <c r="E113" s="1" t="s">
        <v>109</v>
      </c>
      <c r="F113" s="1"/>
      <c r="G113" s="1"/>
      <c r="H113" s="3"/>
      <c r="I113" s="3"/>
      <c r="J113" s="3"/>
      <c r="K113" s="3"/>
      <c r="L113" s="3"/>
      <c r="M113" s="4"/>
      <c r="N113" s="3">
        <v>0</v>
      </c>
      <c r="O113" s="3">
        <f>ROUND(SUM(H113:N113),5)</f>
        <v>0</v>
      </c>
      <c r="P113" s="3"/>
      <c r="Q113" s="3"/>
      <c r="R113" s="3"/>
    </row>
    <row r="114" spans="1:18" ht="15">
      <c r="A114" s="1"/>
      <c r="B114" s="1"/>
      <c r="C114" s="1"/>
      <c r="D114" s="1"/>
      <c r="E114" s="1" t="s">
        <v>110</v>
      </c>
      <c r="F114" s="1"/>
      <c r="G114" s="1"/>
      <c r="H114" s="3"/>
      <c r="I114" s="3"/>
      <c r="J114" s="3"/>
      <c r="K114" s="3"/>
      <c r="L114" s="3"/>
      <c r="M114" s="4"/>
      <c r="N114" s="3"/>
      <c r="O114" s="3"/>
      <c r="P114" s="3"/>
      <c r="Q114" s="3"/>
      <c r="R114" s="3"/>
    </row>
    <row r="115" spans="1:18" ht="15">
      <c r="A115" s="1"/>
      <c r="B115" s="1"/>
      <c r="C115" s="1"/>
      <c r="D115" s="1"/>
      <c r="E115" s="1"/>
      <c r="F115" s="1" t="s">
        <v>111</v>
      </c>
      <c r="G115" s="1"/>
      <c r="H115" s="3"/>
      <c r="I115" s="3"/>
      <c r="J115" s="3"/>
      <c r="K115" s="3"/>
      <c r="L115" s="3"/>
      <c r="M115" s="4"/>
      <c r="N115" s="3"/>
      <c r="O115" s="3">
        <f aca="true" t="shared" si="7" ref="O115:O131">ROUND(SUM(H115:N115),5)</f>
        <v>0</v>
      </c>
      <c r="P115" s="3"/>
      <c r="Q115" s="3"/>
      <c r="R115" s="3"/>
    </row>
    <row r="116" spans="1:18" ht="15">
      <c r="A116" s="1"/>
      <c r="B116" s="1"/>
      <c r="C116" s="1"/>
      <c r="D116" s="1"/>
      <c r="E116" s="1"/>
      <c r="F116" s="1" t="s">
        <v>112</v>
      </c>
      <c r="G116" s="1"/>
      <c r="H116" s="3"/>
      <c r="I116" s="3"/>
      <c r="J116" s="3"/>
      <c r="K116" s="3"/>
      <c r="L116" s="3"/>
      <c r="M116" s="4"/>
      <c r="N116" s="3"/>
      <c r="O116" s="3">
        <f t="shared" si="7"/>
        <v>0</v>
      </c>
      <c r="P116" s="3"/>
      <c r="Q116" s="3"/>
      <c r="R116" s="3"/>
    </row>
    <row r="117" spans="1:18" ht="15">
      <c r="A117" s="1"/>
      <c r="B117" s="1"/>
      <c r="C117" s="1"/>
      <c r="D117" s="1"/>
      <c r="E117" s="1"/>
      <c r="F117" s="1" t="s">
        <v>113</v>
      </c>
      <c r="G117" s="1"/>
      <c r="H117" s="3"/>
      <c r="I117" s="3"/>
      <c r="J117" s="3"/>
      <c r="K117" s="3"/>
      <c r="L117" s="3"/>
      <c r="M117" s="4"/>
      <c r="N117" s="3"/>
      <c r="O117" s="3">
        <f t="shared" si="7"/>
        <v>0</v>
      </c>
      <c r="P117" s="3"/>
      <c r="Q117" s="3"/>
      <c r="R117" s="3"/>
    </row>
    <row r="118" spans="1:18" ht="15.75" thickBot="1">
      <c r="A118" s="1"/>
      <c r="B118" s="1"/>
      <c r="C118" s="1"/>
      <c r="D118" s="1"/>
      <c r="E118" s="1"/>
      <c r="F118" s="1" t="s">
        <v>114</v>
      </c>
      <c r="G118" s="1"/>
      <c r="H118" s="3"/>
      <c r="I118" s="3"/>
      <c r="J118" s="3"/>
      <c r="K118" s="3"/>
      <c r="L118" s="3"/>
      <c r="M118" s="4"/>
      <c r="N118" s="5">
        <v>-0.5</v>
      </c>
      <c r="O118" s="5">
        <f t="shared" si="7"/>
        <v>-0.5</v>
      </c>
      <c r="P118" s="6"/>
      <c r="Q118" s="6"/>
      <c r="R118" s="6"/>
    </row>
    <row r="119" spans="1:18" ht="15">
      <c r="A119" s="1"/>
      <c r="B119" s="1"/>
      <c r="C119" s="1"/>
      <c r="D119" s="1"/>
      <c r="E119" s="1" t="s">
        <v>115</v>
      </c>
      <c r="F119" s="1"/>
      <c r="G119" s="1"/>
      <c r="H119" s="3"/>
      <c r="I119" s="3"/>
      <c r="J119" s="3"/>
      <c r="K119" s="3"/>
      <c r="L119" s="3"/>
      <c r="M119" s="4"/>
      <c r="N119" s="3">
        <f>ROUND(SUM(N114:N118),5)</f>
        <v>-0.5</v>
      </c>
      <c r="O119" s="3">
        <f t="shared" si="7"/>
        <v>-0.5</v>
      </c>
      <c r="P119" s="3"/>
      <c r="Q119" s="3"/>
      <c r="R119" s="3"/>
    </row>
    <row r="120" spans="1:18" ht="30" customHeight="1">
      <c r="A120" s="1"/>
      <c r="B120" s="1"/>
      <c r="C120" s="1"/>
      <c r="D120" s="1"/>
      <c r="E120" s="1" t="s">
        <v>116</v>
      </c>
      <c r="F120" s="1"/>
      <c r="G120" s="1"/>
      <c r="H120" s="3"/>
      <c r="I120" s="3"/>
      <c r="J120" s="3"/>
      <c r="K120" s="3"/>
      <c r="L120" s="3"/>
      <c r="M120" s="4"/>
      <c r="N120" s="3"/>
      <c r="O120" s="3">
        <f t="shared" si="7"/>
        <v>0</v>
      </c>
      <c r="P120" s="3"/>
      <c r="Q120" s="3"/>
      <c r="R120" s="3"/>
    </row>
    <row r="121" spans="1:18" ht="15">
      <c r="A121" s="1"/>
      <c r="B121" s="1"/>
      <c r="C121" s="1"/>
      <c r="D121" s="1"/>
      <c r="E121" s="1" t="s">
        <v>117</v>
      </c>
      <c r="F121" s="1"/>
      <c r="G121" s="1"/>
      <c r="H121" s="3"/>
      <c r="I121" s="3"/>
      <c r="J121" s="3"/>
      <c r="K121" s="3"/>
      <c r="L121" s="3"/>
      <c r="M121" s="4"/>
      <c r="N121" s="3">
        <v>-0.45</v>
      </c>
      <c r="O121" s="3">
        <f t="shared" si="7"/>
        <v>-0.45</v>
      </c>
      <c r="P121" s="3"/>
      <c r="Q121" s="3"/>
      <c r="R121" s="3"/>
    </row>
    <row r="122" spans="1:18" ht="15">
      <c r="A122" s="1"/>
      <c r="B122" s="1"/>
      <c r="C122" s="1"/>
      <c r="D122" s="1"/>
      <c r="E122" s="1" t="s">
        <v>118</v>
      </c>
      <c r="F122" s="1"/>
      <c r="G122" s="1"/>
      <c r="H122" s="3"/>
      <c r="I122" s="3"/>
      <c r="J122" s="3"/>
      <c r="K122" s="3"/>
      <c r="L122" s="3"/>
      <c r="M122" s="4"/>
      <c r="N122" s="3">
        <v>0</v>
      </c>
      <c r="O122" s="3">
        <f t="shared" si="7"/>
        <v>0</v>
      </c>
      <c r="P122" s="3"/>
      <c r="Q122" s="3"/>
      <c r="R122" s="3"/>
    </row>
    <row r="123" spans="1:18" ht="15">
      <c r="A123" s="1"/>
      <c r="B123" s="1"/>
      <c r="C123" s="1"/>
      <c r="D123" s="1"/>
      <c r="E123" s="1" t="s">
        <v>119</v>
      </c>
      <c r="F123" s="1"/>
      <c r="G123" s="1"/>
      <c r="H123" s="3"/>
      <c r="I123" s="3"/>
      <c r="J123" s="3"/>
      <c r="K123" s="3"/>
      <c r="L123" s="3"/>
      <c r="M123" s="4"/>
      <c r="N123" s="3"/>
      <c r="O123" s="3">
        <f t="shared" si="7"/>
        <v>0</v>
      </c>
      <c r="P123" s="3"/>
      <c r="Q123" s="3"/>
      <c r="R123" s="3"/>
    </row>
    <row r="124" spans="1:18" ht="15">
      <c r="A124" s="1"/>
      <c r="B124" s="1"/>
      <c r="C124" s="1"/>
      <c r="D124" s="1"/>
      <c r="E124" s="1" t="s">
        <v>120</v>
      </c>
      <c r="F124" s="1"/>
      <c r="G124" s="1"/>
      <c r="H124" s="3"/>
      <c r="I124" s="3"/>
      <c r="J124" s="3"/>
      <c r="K124" s="3"/>
      <c r="L124" s="3"/>
      <c r="M124" s="4"/>
      <c r="N124" s="3">
        <v>0</v>
      </c>
      <c r="O124" s="3">
        <f t="shared" si="7"/>
        <v>0</v>
      </c>
      <c r="P124" s="3"/>
      <c r="Q124" s="3"/>
      <c r="R124" s="3"/>
    </row>
    <row r="125" spans="1:18" ht="15.75" thickBot="1">
      <c r="A125" s="1"/>
      <c r="B125" s="1"/>
      <c r="C125" s="1"/>
      <c r="D125" s="1"/>
      <c r="E125" s="1" t="s">
        <v>121</v>
      </c>
      <c r="F125" s="1"/>
      <c r="G125" s="1"/>
      <c r="H125" s="3"/>
      <c r="I125" s="3"/>
      <c r="J125" s="3"/>
      <c r="K125" s="3"/>
      <c r="L125" s="3"/>
      <c r="M125" s="4"/>
      <c r="N125" s="5"/>
      <c r="O125" s="5">
        <f t="shared" si="7"/>
        <v>0</v>
      </c>
      <c r="P125" s="6"/>
      <c r="Q125" s="6"/>
      <c r="R125" s="6"/>
    </row>
    <row r="126" spans="1:18" ht="15">
      <c r="A126" s="1"/>
      <c r="B126" s="1"/>
      <c r="C126" s="1"/>
      <c r="D126" s="1" t="s">
        <v>122</v>
      </c>
      <c r="E126" s="1"/>
      <c r="F126" s="1"/>
      <c r="G126" s="1"/>
      <c r="H126" s="3"/>
      <c r="I126" s="3"/>
      <c r="J126" s="3"/>
      <c r="K126" s="3"/>
      <c r="L126" s="3"/>
      <c r="M126" s="4"/>
      <c r="N126" s="3">
        <f>ROUND(SUM(N110:N113)+SUM(N119:N125),5)</f>
        <v>-0.95</v>
      </c>
      <c r="O126" s="3">
        <f t="shared" si="7"/>
        <v>-0.95</v>
      </c>
      <c r="P126" s="3"/>
      <c r="Q126" s="3"/>
      <c r="R126" s="3"/>
    </row>
    <row r="127" spans="1:18" ht="30" customHeight="1">
      <c r="A127" s="1"/>
      <c r="B127" s="1"/>
      <c r="C127" s="1"/>
      <c r="D127" s="1" t="s">
        <v>123</v>
      </c>
      <c r="E127" s="1"/>
      <c r="F127" s="1"/>
      <c r="G127" s="1"/>
      <c r="H127" s="3"/>
      <c r="I127" s="3"/>
      <c r="J127" s="3"/>
      <c r="K127" s="3"/>
      <c r="L127" s="3"/>
      <c r="M127" s="4"/>
      <c r="N127" s="3"/>
      <c r="O127" s="3">
        <f t="shared" si="7"/>
        <v>0</v>
      </c>
      <c r="P127" s="3"/>
      <c r="Q127" s="3"/>
      <c r="R127" s="3"/>
    </row>
    <row r="128" spans="1:18" ht="15.75" thickBot="1">
      <c r="A128" s="1"/>
      <c r="B128" s="1"/>
      <c r="C128" s="1"/>
      <c r="D128" s="1" t="s">
        <v>124</v>
      </c>
      <c r="E128" s="1"/>
      <c r="F128" s="1"/>
      <c r="G128" s="1"/>
      <c r="H128" s="3"/>
      <c r="I128" s="3"/>
      <c r="J128" s="3"/>
      <c r="K128" s="3"/>
      <c r="L128" s="3"/>
      <c r="M128" s="4"/>
      <c r="N128" s="6"/>
      <c r="O128" s="6">
        <f t="shared" si="7"/>
        <v>0</v>
      </c>
      <c r="P128" s="6"/>
      <c r="Q128" s="6"/>
      <c r="R128" s="6"/>
    </row>
    <row r="129" spans="1:18" ht="15.75" thickBot="1">
      <c r="A129" s="1"/>
      <c r="B129" s="1"/>
      <c r="C129" s="1" t="s">
        <v>125</v>
      </c>
      <c r="D129" s="1"/>
      <c r="E129" s="1"/>
      <c r="F129" s="1"/>
      <c r="G129" s="1"/>
      <c r="H129" s="3"/>
      <c r="I129" s="3"/>
      <c r="J129" s="3"/>
      <c r="K129" s="3"/>
      <c r="L129" s="3"/>
      <c r="M129" s="4"/>
      <c r="N129" s="7">
        <f>ROUND(SUM(N83:N88)+SUM(N99:N103)+SUM(N108:N109)+SUM(N126:N128),5)</f>
        <v>-28.95</v>
      </c>
      <c r="O129" s="7">
        <f t="shared" si="7"/>
        <v>-28.95</v>
      </c>
      <c r="P129" s="6"/>
      <c r="Q129" s="6"/>
      <c r="R129" s="6"/>
    </row>
    <row r="130" spans="1:18" ht="30" customHeight="1" thickBot="1">
      <c r="A130" s="1"/>
      <c r="B130" s="1" t="s">
        <v>126</v>
      </c>
      <c r="C130" s="1"/>
      <c r="D130" s="1"/>
      <c r="E130" s="1"/>
      <c r="F130" s="1"/>
      <c r="G130" s="1"/>
      <c r="H130" s="6"/>
      <c r="I130" s="6"/>
      <c r="J130" s="6"/>
      <c r="K130" s="6"/>
      <c r="L130" s="6"/>
      <c r="M130" s="4"/>
      <c r="N130" s="7">
        <f>ROUND(N78+N82-N129,5)</f>
        <v>28.95</v>
      </c>
      <c r="O130" s="7">
        <f t="shared" si="7"/>
        <v>28.95</v>
      </c>
      <c r="P130" s="6"/>
      <c r="Q130" s="6"/>
      <c r="R130" s="6"/>
    </row>
    <row r="131" spans="1:18" s="10" customFormat="1" ht="30" customHeight="1" thickBot="1">
      <c r="A131" s="1" t="s">
        <v>127</v>
      </c>
      <c r="B131" s="1"/>
      <c r="C131" s="1"/>
      <c r="D131" s="1"/>
      <c r="E131" s="1"/>
      <c r="F131" s="1"/>
      <c r="G131" s="1"/>
      <c r="H131" s="9">
        <f>ROUND(H76+H130,5)</f>
        <v>900</v>
      </c>
      <c r="I131" s="9">
        <f>ROUND(I76+I130,5)</f>
        <v>-4090</v>
      </c>
      <c r="J131" s="9">
        <f>ROUND(J76+J130,5)</f>
        <v>-14510</v>
      </c>
      <c r="K131" s="9">
        <f>ROUND(K76+K130,5)</f>
        <v>0</v>
      </c>
      <c r="L131" s="9">
        <f>ROUND(L76+L130,5)</f>
        <v>-10800</v>
      </c>
      <c r="M131" s="1"/>
      <c r="N131" s="9">
        <f>ROUND(N76+N130,5)</f>
        <v>25386.95</v>
      </c>
      <c r="O131" s="9">
        <f t="shared" si="7"/>
        <v>-3113.05</v>
      </c>
      <c r="P131" s="23"/>
      <c r="Q131" s="23"/>
      <c r="R131" s="23"/>
    </row>
    <row r="132" ht="15.75" thickTop="1"/>
  </sheetData>
  <sheetProtection/>
  <printOptions/>
  <pageMargins left="0.7" right="0.7" top="0.75" bottom="0.75" header="0.25" footer="0.3"/>
  <pageSetup horizontalDpi="600" verticalDpi="600" orientation="portrait" r:id="rId2"/>
  <headerFooter>
    <oddHeader>&amp;L&amp;"Arial,Bold"&amp;8 6:36 PM
&amp;"Arial,Bold"&amp;8 22/08/12
&amp;"Arial,Bold"&amp;8 Accrual Basis&amp;C&amp;"Arial,Bold"&amp;12 Rocky Mountain Lacrosse League
&amp;"Arial,Bold"&amp;14 Profit &amp;&amp; Loss Budget Overview
&amp;"Arial,Bold"&amp;10 October 2012 through September 2013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Hartzler</dc:creator>
  <cp:keywords/>
  <dc:description/>
  <cp:lastModifiedBy>Amanda</cp:lastModifiedBy>
  <dcterms:created xsi:type="dcterms:W3CDTF">2012-08-23T00:36:29Z</dcterms:created>
  <dcterms:modified xsi:type="dcterms:W3CDTF">2013-11-13T03:44:51Z</dcterms:modified>
  <cp:category/>
  <cp:version/>
  <cp:contentType/>
  <cp:contentStatus/>
</cp:coreProperties>
</file>